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Skate\Downloads\"/>
    </mc:Choice>
  </mc:AlternateContent>
  <xr:revisionPtr revIDLastSave="0" documentId="13_ncr:1_{AA2F26D6-6AB7-4940-9A8A-AB537550B895}" xr6:coauthVersionLast="47" xr6:coauthVersionMax="47" xr10:uidLastSave="{00000000-0000-0000-0000-000000000000}"/>
  <bookViews>
    <workbookView xWindow="-28920" yWindow="-705" windowWidth="29040" windowHeight="15720" xr2:uid="{00000000-000D-0000-FFFF-FFFF00000000}"/>
  </bookViews>
  <sheets>
    <sheet name="Labels" sheetId="1" r:id="rId1"/>
  </sheets>
  <definedNames>
    <definedName name="_xlnm._FilterDatabase" localSheetId="0" hidden="1">Labels!$A$1:$X$295</definedName>
    <definedName name="Botanic_Name">Labels!$A:$A</definedName>
    <definedName name="fb_profile">"https://florabase.dpaw.wa.gov.au/browse/profile/"</definedName>
    <definedName name="fb_search">"https://florabase.dpaw.wa.gov.au/search/quick?q="</definedName>
    <definedName name="Florabase_Profile">Labels!$D:$D</definedName>
    <definedName name="_xlnm.Print_Area" localSheetId="0">Labels!$A:$F</definedName>
    <definedName name="_xlnm.Print_Titles" localSheetId="0">Labels!$1:$1</definedName>
    <definedName name="Z_F78692DF_3ACB_48D9_A907_27CD27AB762B_.wvu.Cols"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 i="1" l="1"/>
  <c r="C294" i="1"/>
  <c r="C190" i="1" l="1"/>
  <c r="C191" i="1"/>
  <c r="C34" i="1"/>
  <c r="C35" i="1"/>
  <c r="C36" i="1"/>
  <c r="C37" i="1"/>
  <c r="C38" i="1"/>
  <c r="C39" i="1"/>
  <c r="C40" i="1"/>
  <c r="C20" i="1"/>
  <c r="N24" i="1" l="1"/>
  <c r="C24" i="1"/>
  <c r="N160" i="1" l="1"/>
  <c r="N294" i="1"/>
  <c r="N290" i="1"/>
  <c r="C290" i="1"/>
  <c r="N288" i="1"/>
  <c r="C288" i="1"/>
  <c r="N269" i="1"/>
  <c r="C269" i="1"/>
  <c r="N263" i="1"/>
  <c r="C263" i="1"/>
  <c r="C252" i="1"/>
  <c r="N244" i="1"/>
  <c r="C244" i="1"/>
  <c r="C240" i="1"/>
  <c r="C234" i="1" l="1"/>
  <c r="C232" i="1"/>
  <c r="N230" i="1"/>
  <c r="N217" i="1"/>
  <c r="N192" i="1"/>
  <c r="C192" i="1"/>
  <c r="C160" i="1"/>
  <c r="N151" i="1"/>
  <c r="C151" i="1"/>
  <c r="C146" i="1"/>
  <c r="C140" i="1"/>
  <c r="N134" i="1"/>
  <c r="C134" i="1"/>
  <c r="C119" i="1"/>
  <c r="N112" i="1"/>
  <c r="C112" i="1"/>
  <c r="N109" i="1"/>
  <c r="C109" i="1"/>
  <c r="C102" i="1"/>
  <c r="C103" i="1"/>
  <c r="N103" i="1"/>
  <c r="C90" i="1"/>
  <c r="N71" i="1"/>
  <c r="N72" i="1"/>
  <c r="N73" i="1"/>
  <c r="N74" i="1"/>
  <c r="C74" i="1"/>
  <c r="N56" i="1"/>
  <c r="C56" i="1"/>
  <c r="C60" i="1"/>
  <c r="N60" i="1"/>
  <c r="N42" i="1"/>
  <c r="C42" i="1"/>
  <c r="C15" i="1"/>
  <c r="C73" i="1"/>
  <c r="N45" i="1" l="1"/>
  <c r="N216" i="1" l="1"/>
  <c r="N95" i="1" l="1"/>
  <c r="C95" i="1"/>
  <c r="C13" i="1"/>
  <c r="N97" i="1" l="1"/>
  <c r="C51" i="1"/>
  <c r="N222" i="1"/>
  <c r="C222" i="1"/>
  <c r="N189" i="1"/>
  <c r="C189" i="1"/>
  <c r="C127" i="1"/>
  <c r="N26" i="1" l="1"/>
  <c r="N3" i="1" l="1"/>
  <c r="N4" i="1"/>
  <c r="N5" i="1"/>
  <c r="N6" i="1"/>
  <c r="N7" i="1"/>
  <c r="N8" i="1"/>
  <c r="N9" i="1"/>
  <c r="N10" i="1"/>
  <c r="N11" i="1"/>
  <c r="N12" i="1"/>
  <c r="N14" i="1"/>
  <c r="N16" i="1"/>
  <c r="N17" i="1"/>
  <c r="N18" i="1"/>
  <c r="N19" i="1"/>
  <c r="N21" i="1"/>
  <c r="N22" i="1"/>
  <c r="N23" i="1"/>
  <c r="N20" i="1"/>
  <c r="N25" i="1"/>
  <c r="N27" i="1"/>
  <c r="N28" i="1"/>
  <c r="N29" i="1"/>
  <c r="N30" i="1"/>
  <c r="N31" i="1"/>
  <c r="N32" i="1"/>
  <c r="N40" i="1"/>
  <c r="N34" i="1"/>
  <c r="N35" i="1"/>
  <c r="N37" i="1"/>
  <c r="N36" i="1"/>
  <c r="N39" i="1"/>
  <c r="N41" i="1"/>
  <c r="N43" i="1"/>
  <c r="N44" i="1"/>
  <c r="N46" i="1"/>
  <c r="N47" i="1"/>
  <c r="N48" i="1"/>
  <c r="N49" i="1"/>
  <c r="N50" i="1"/>
  <c r="N51" i="1"/>
  <c r="N52" i="1"/>
  <c r="N53" i="1"/>
  <c r="N54" i="1"/>
  <c r="N55" i="1"/>
  <c r="N57" i="1"/>
  <c r="N58" i="1"/>
  <c r="N59" i="1"/>
  <c r="N61" i="1"/>
  <c r="N62" i="1"/>
  <c r="N63" i="1"/>
  <c r="N64" i="1"/>
  <c r="N65" i="1"/>
  <c r="N66" i="1"/>
  <c r="N67" i="1"/>
  <c r="N68" i="1"/>
  <c r="N69" i="1"/>
  <c r="N70" i="1"/>
  <c r="N75" i="1"/>
  <c r="N76" i="1"/>
  <c r="N77" i="1"/>
  <c r="N78" i="1"/>
  <c r="N79" i="1"/>
  <c r="N80" i="1"/>
  <c r="N81" i="1"/>
  <c r="N82" i="1"/>
  <c r="N83" i="1"/>
  <c r="N84" i="1"/>
  <c r="N85" i="1"/>
  <c r="N86" i="1"/>
  <c r="N87" i="1"/>
  <c r="N89" i="1"/>
  <c r="N88" i="1"/>
  <c r="N90" i="1"/>
  <c r="N91" i="1"/>
  <c r="N92" i="1"/>
  <c r="N93" i="1"/>
  <c r="N94" i="1"/>
  <c r="N96" i="1"/>
  <c r="N98" i="1"/>
  <c r="N99" i="1"/>
  <c r="N100" i="1"/>
  <c r="N101" i="1"/>
  <c r="N102" i="1"/>
  <c r="N104" i="1"/>
  <c r="N105" i="1"/>
  <c r="N106" i="1"/>
  <c r="N107" i="1"/>
  <c r="N108" i="1"/>
  <c r="N110" i="1"/>
  <c r="N111" i="1"/>
  <c r="N113" i="1"/>
  <c r="N114" i="1"/>
  <c r="N115" i="1"/>
  <c r="N116" i="1"/>
  <c r="N117" i="1"/>
  <c r="N118" i="1"/>
  <c r="N119" i="1"/>
  <c r="N120" i="1"/>
  <c r="N121" i="1"/>
  <c r="N122" i="1"/>
  <c r="N123" i="1"/>
  <c r="N124" i="1"/>
  <c r="N125" i="1"/>
  <c r="N126" i="1"/>
  <c r="N127" i="1"/>
  <c r="N128" i="1"/>
  <c r="N129" i="1"/>
  <c r="N130" i="1"/>
  <c r="N131" i="1"/>
  <c r="N132" i="1"/>
  <c r="N133" i="1"/>
  <c r="N135" i="1"/>
  <c r="N136" i="1"/>
  <c r="N137" i="1"/>
  <c r="N138" i="1"/>
  <c r="N139" i="1"/>
  <c r="N140" i="1"/>
  <c r="N141" i="1"/>
  <c r="N142" i="1"/>
  <c r="N143" i="1"/>
  <c r="N144" i="1"/>
  <c r="N145" i="1"/>
  <c r="N146" i="1"/>
  <c r="N147" i="1"/>
  <c r="N148" i="1"/>
  <c r="N149" i="1"/>
  <c r="N150" i="1"/>
  <c r="N152" i="1"/>
  <c r="N153" i="1"/>
  <c r="N154" i="1"/>
  <c r="N155" i="1"/>
  <c r="N156" i="1"/>
  <c r="N157" i="1"/>
  <c r="N158" i="1"/>
  <c r="N159"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91" i="1"/>
  <c r="N190" i="1"/>
  <c r="N193" i="1"/>
  <c r="N194" i="1"/>
  <c r="N195" i="1"/>
  <c r="N196" i="1"/>
  <c r="N197" i="1"/>
  <c r="N198" i="1"/>
  <c r="N199" i="1"/>
  <c r="N200" i="1"/>
  <c r="N201" i="1"/>
  <c r="N202" i="1"/>
  <c r="N203" i="1"/>
  <c r="N204" i="1"/>
  <c r="N205" i="1"/>
  <c r="N206" i="1"/>
  <c r="N207" i="1"/>
  <c r="N209" i="1"/>
  <c r="N208" i="1"/>
  <c r="N210" i="1"/>
  <c r="N211" i="1"/>
  <c r="N212" i="1"/>
  <c r="N213" i="1"/>
  <c r="N214" i="1"/>
  <c r="N215" i="1"/>
  <c r="N33" i="1"/>
  <c r="N218" i="1"/>
  <c r="N219" i="1"/>
  <c r="N220" i="1"/>
  <c r="N221" i="1"/>
  <c r="N223" i="1"/>
  <c r="N224" i="1"/>
  <c r="N225" i="1"/>
  <c r="N226" i="1"/>
  <c r="N227" i="1"/>
  <c r="N228" i="1"/>
  <c r="N229" i="1"/>
  <c r="N231" i="1"/>
  <c r="N232" i="1"/>
  <c r="N233" i="1"/>
  <c r="N234" i="1"/>
  <c r="N235" i="1"/>
  <c r="N236" i="1"/>
  <c r="N237" i="1"/>
  <c r="N238" i="1"/>
  <c r="N239" i="1"/>
  <c r="N240" i="1"/>
  <c r="N241" i="1"/>
  <c r="N242" i="1"/>
  <c r="N243" i="1"/>
  <c r="N245" i="1"/>
  <c r="N246" i="1"/>
  <c r="N247" i="1"/>
  <c r="N248" i="1"/>
  <c r="N249" i="1"/>
  <c r="N250" i="1"/>
  <c r="N252" i="1"/>
  <c r="N251" i="1"/>
  <c r="N253" i="1"/>
  <c r="N254" i="1"/>
  <c r="N255" i="1"/>
  <c r="N256" i="1"/>
  <c r="N257" i="1"/>
  <c r="N258" i="1"/>
  <c r="N259" i="1"/>
  <c r="N260" i="1"/>
  <c r="N261" i="1"/>
  <c r="N262" i="1"/>
  <c r="N264" i="1"/>
  <c r="N265" i="1"/>
  <c r="N266" i="1"/>
  <c r="N268" i="1"/>
  <c r="N270" i="1"/>
  <c r="N271" i="1"/>
  <c r="N272" i="1"/>
  <c r="N273" i="1"/>
  <c r="N274" i="1"/>
  <c r="N275" i="1"/>
  <c r="N276" i="1"/>
  <c r="N277" i="1"/>
  <c r="N278" i="1"/>
  <c r="N279" i="1"/>
  <c r="N280" i="1"/>
  <c r="N281" i="1"/>
  <c r="N282" i="1"/>
  <c r="N283" i="1"/>
  <c r="N284" i="1"/>
  <c r="N285" i="1"/>
  <c r="N286" i="1"/>
  <c r="N287" i="1"/>
  <c r="N289" i="1"/>
  <c r="N291" i="1"/>
  <c r="N292" i="1"/>
  <c r="N293" i="1"/>
  <c r="N2" i="1"/>
  <c r="C283" i="1" l="1"/>
  <c r="C253" i="1"/>
  <c r="C239" i="1"/>
  <c r="C206" i="1"/>
  <c r="C88" i="1"/>
  <c r="C68" i="1" l="1"/>
  <c r="C65" i="1"/>
  <c r="C2" i="1" l="1"/>
  <c r="C224" i="1" l="1"/>
  <c r="C212" i="1"/>
  <c r="C203" i="1"/>
  <c r="C14" i="1"/>
  <c r="C261" i="1" l="1"/>
  <c r="C262" i="1"/>
  <c r="C276" i="1"/>
  <c r="C277" i="1"/>
  <c r="C219" i="1"/>
  <c r="C181" i="1" l="1"/>
  <c r="C168" i="1"/>
  <c r="C167" i="1"/>
  <c r="C155" i="1"/>
  <c r="C128" i="1"/>
  <c r="C93" i="1"/>
  <c r="C67" i="1"/>
  <c r="C4" i="1" l="1"/>
  <c r="C246" i="1"/>
  <c r="C72" i="1"/>
  <c r="C293" i="1"/>
  <c r="C292" i="1"/>
  <c r="C291" i="1"/>
  <c r="C289" i="1"/>
  <c r="C287" i="1"/>
  <c r="C286" i="1"/>
  <c r="C285" i="1"/>
  <c r="C284" i="1"/>
  <c r="C282" i="1"/>
  <c r="C281" i="1"/>
  <c r="C280" i="1"/>
  <c r="C279" i="1"/>
  <c r="C278" i="1"/>
  <c r="C275" i="1"/>
  <c r="C274" i="1"/>
  <c r="C273" i="1"/>
  <c r="C272" i="1"/>
  <c r="C271" i="1"/>
  <c r="C270" i="1"/>
  <c r="C268" i="1"/>
  <c r="C267" i="1"/>
  <c r="C266" i="1"/>
  <c r="C265" i="1"/>
  <c r="C264" i="1"/>
  <c r="C260" i="1"/>
  <c r="C259" i="1"/>
  <c r="C48" i="1"/>
  <c r="C258" i="1"/>
  <c r="C257" i="1"/>
  <c r="C256" i="1"/>
  <c r="C255" i="1"/>
  <c r="C254" i="1"/>
  <c r="C251" i="1"/>
  <c r="C247" i="1"/>
  <c r="C245" i="1"/>
  <c r="C243" i="1"/>
  <c r="C242" i="1"/>
  <c r="C241" i="1"/>
  <c r="C238" i="1"/>
  <c r="C237" i="1"/>
  <c r="C236" i="1"/>
  <c r="C235" i="1"/>
  <c r="C233" i="1"/>
  <c r="C231" i="1"/>
  <c r="C230" i="1"/>
  <c r="C229" i="1"/>
  <c r="C228" i="1"/>
  <c r="C227" i="1"/>
  <c r="C226" i="1"/>
  <c r="C225" i="1"/>
  <c r="C223" i="1"/>
  <c r="C221" i="1"/>
  <c r="C220" i="1"/>
  <c r="C218" i="1"/>
  <c r="C217" i="1"/>
  <c r="C215" i="1"/>
  <c r="C214" i="1"/>
  <c r="C213" i="1"/>
  <c r="C211" i="1"/>
  <c r="C210" i="1"/>
  <c r="C208" i="1"/>
  <c r="C209" i="1"/>
  <c r="C207" i="1"/>
  <c r="C205" i="1"/>
  <c r="C204" i="1"/>
  <c r="C202" i="1"/>
  <c r="C201" i="1"/>
  <c r="C200" i="1"/>
  <c r="C199" i="1"/>
  <c r="C198" i="1"/>
  <c r="C197" i="1"/>
  <c r="C196" i="1"/>
  <c r="C195" i="1"/>
  <c r="C194" i="1"/>
  <c r="C193" i="1"/>
  <c r="C188" i="1"/>
  <c r="C187" i="1"/>
  <c r="C186" i="1"/>
  <c r="C185" i="1"/>
  <c r="C184" i="1"/>
  <c r="C183" i="1"/>
  <c r="C182" i="1"/>
  <c r="C180" i="1"/>
  <c r="C179" i="1"/>
  <c r="C178" i="1"/>
  <c r="C177" i="1"/>
  <c r="C176" i="1"/>
  <c r="C175" i="1"/>
  <c r="C174" i="1"/>
  <c r="C173" i="1"/>
  <c r="C172" i="1"/>
  <c r="C171" i="1"/>
  <c r="C170" i="1"/>
  <c r="C169" i="1"/>
  <c r="C166" i="1"/>
  <c r="C165" i="1"/>
  <c r="C164" i="1"/>
  <c r="C163" i="1"/>
  <c r="C162" i="1"/>
  <c r="C161" i="1"/>
  <c r="C159" i="1"/>
  <c r="C158" i="1"/>
  <c r="C157" i="1"/>
  <c r="C156" i="1"/>
  <c r="C154" i="1"/>
  <c r="C153" i="1"/>
  <c r="C152" i="1"/>
  <c r="C150" i="1"/>
  <c r="C149" i="1"/>
  <c r="C148" i="1"/>
  <c r="C147" i="1"/>
  <c r="C145" i="1"/>
  <c r="C144" i="1"/>
  <c r="C143" i="1"/>
  <c r="C142" i="1"/>
  <c r="C141" i="1"/>
  <c r="C139" i="1"/>
  <c r="C138" i="1"/>
  <c r="C137" i="1"/>
  <c r="C136" i="1"/>
  <c r="C135" i="1"/>
  <c r="C133" i="1"/>
  <c r="C131" i="1"/>
  <c r="C130" i="1"/>
  <c r="C129" i="1"/>
  <c r="C126" i="1"/>
  <c r="C125" i="1"/>
  <c r="C124" i="1"/>
  <c r="C123" i="1"/>
  <c r="C122" i="1"/>
  <c r="C121" i="1"/>
  <c r="C120" i="1"/>
  <c r="C118" i="1"/>
  <c r="C117" i="1"/>
  <c r="C116" i="1"/>
  <c r="C115" i="1"/>
  <c r="C114" i="1"/>
  <c r="C113" i="1"/>
  <c r="C111" i="1"/>
  <c r="C110" i="1"/>
  <c r="C108" i="1"/>
  <c r="C107" i="1"/>
  <c r="C106" i="1"/>
  <c r="C105" i="1"/>
  <c r="C104" i="1"/>
  <c r="C101" i="1"/>
  <c r="C100" i="1"/>
  <c r="C99" i="1"/>
  <c r="C98" i="1"/>
  <c r="C94" i="1"/>
  <c r="C92" i="1"/>
  <c r="C91" i="1"/>
  <c r="C89" i="1"/>
  <c r="C87" i="1"/>
  <c r="C86" i="1"/>
  <c r="C85" i="1"/>
  <c r="C84" i="1"/>
  <c r="C83" i="1"/>
  <c r="C81" i="1"/>
  <c r="C80" i="1"/>
  <c r="C79" i="1"/>
  <c r="C78" i="1"/>
  <c r="C77" i="1"/>
  <c r="C76" i="1"/>
  <c r="C75" i="1"/>
  <c r="C71" i="1"/>
  <c r="C70" i="1"/>
  <c r="C69" i="1"/>
  <c r="C66" i="1"/>
  <c r="C64" i="1"/>
  <c r="C63" i="1"/>
  <c r="C62" i="1"/>
  <c r="C61" i="1"/>
  <c r="C59" i="1"/>
  <c r="C58" i="1"/>
  <c r="C57" i="1"/>
  <c r="C55" i="1"/>
  <c r="C54" i="1"/>
  <c r="C53" i="1"/>
  <c r="C52" i="1"/>
  <c r="C50" i="1"/>
  <c r="C49" i="1"/>
  <c r="C47" i="1"/>
  <c r="C46" i="1"/>
  <c r="C44" i="1"/>
  <c r="C43" i="1"/>
  <c r="C41" i="1"/>
  <c r="C31" i="1"/>
  <c r="C30" i="1"/>
  <c r="C29" i="1"/>
  <c r="C28" i="1"/>
  <c r="C25" i="1"/>
  <c r="C23" i="1"/>
  <c r="C22" i="1"/>
  <c r="C21" i="1"/>
  <c r="C19" i="1"/>
  <c r="C18" i="1"/>
  <c r="C17" i="1"/>
  <c r="C16" i="1"/>
  <c r="C12" i="1"/>
  <c r="C11" i="1"/>
  <c r="C10" i="1"/>
  <c r="C9" i="1"/>
  <c r="C8" i="1"/>
  <c r="C7" i="1"/>
  <c r="C6" i="1"/>
  <c r="C5" i="1"/>
  <c r="C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 authorId="0" shapeId="0" xr:uid="{14C25014-A812-4280-A335-0D7E5AA9DE54}">
      <text>
        <r>
          <rPr>
            <sz val="10"/>
            <color rgb="FF000000"/>
            <rFont val="Arial"/>
            <family val="2"/>
            <scheme val="minor"/>
          </rPr>
          <t>======
ID#AAAAYhH8LOs
Microsoft Office User    (2022-04-24 07:42:32)
The left justified florabase numbers were automagically assigned and may be incorrect. Just type over them, and preferably "convert to number" if prompted.</t>
        </r>
      </text>
    </comment>
  </commentList>
</comments>
</file>

<file path=xl/sharedStrings.xml><?xml version="1.0" encoding="utf-8"?>
<sst xmlns="http://schemas.openxmlformats.org/spreadsheetml/2006/main" count="3039" uniqueCount="1299">
  <si>
    <t>Botanic Name</t>
  </si>
  <si>
    <t>Florabase</t>
  </si>
  <si>
    <t>Florabase Profile #</t>
  </si>
  <si>
    <t>Description</t>
  </si>
  <si>
    <t>Plant Type</t>
  </si>
  <si>
    <t xml:space="preserve">Plant Width </t>
  </si>
  <si>
    <t>Position</t>
  </si>
  <si>
    <t>Soil</t>
  </si>
  <si>
    <t>Flower</t>
  </si>
  <si>
    <t>Special Feature</t>
  </si>
  <si>
    <t>Small Forestry</t>
  </si>
  <si>
    <t>Large Forestry</t>
  </si>
  <si>
    <t>Olive Pot</t>
  </si>
  <si>
    <t>125mm</t>
  </si>
  <si>
    <t>5 Litre</t>
  </si>
  <si>
    <t>150mm</t>
  </si>
  <si>
    <t>Common Name</t>
  </si>
  <si>
    <t xml:space="preserve">Full Sun </t>
  </si>
  <si>
    <t/>
  </si>
  <si>
    <t>Medium Shrub</t>
  </si>
  <si>
    <t xml:space="preserve">Well drained </t>
  </si>
  <si>
    <t>Aug-Oct</t>
  </si>
  <si>
    <t>Verge</t>
  </si>
  <si>
    <t>Small Shrub</t>
  </si>
  <si>
    <t>Part to full sun</t>
  </si>
  <si>
    <t>Most soils</t>
  </si>
  <si>
    <t>Low Plant</t>
  </si>
  <si>
    <t>Well drained</t>
  </si>
  <si>
    <t>1-2 m</t>
  </si>
  <si>
    <t>Jul-Sep</t>
  </si>
  <si>
    <t xml:space="preserve">Light to medium </t>
  </si>
  <si>
    <t>1-1.5 m</t>
  </si>
  <si>
    <t>Dappled shade</t>
  </si>
  <si>
    <t>Dec-Mar</t>
  </si>
  <si>
    <t xml:space="preserve">Full sun </t>
  </si>
  <si>
    <t>Aug-Nov</t>
  </si>
  <si>
    <t>2 m</t>
  </si>
  <si>
    <t>Dappled shade to full sun</t>
  </si>
  <si>
    <t>Well drained gravelly</t>
  </si>
  <si>
    <t>1.5-2 m</t>
  </si>
  <si>
    <t>Jul-Dec</t>
  </si>
  <si>
    <t>Full sun</t>
  </si>
  <si>
    <t>Sep-Nov</t>
  </si>
  <si>
    <t>Ground Cover</t>
  </si>
  <si>
    <t>0.5-1 m</t>
  </si>
  <si>
    <t>0.5-1.5 m</t>
  </si>
  <si>
    <t>Jul-Oct</t>
  </si>
  <si>
    <t xml:space="preserve">Part to full sun </t>
  </si>
  <si>
    <t>Jun-Sep</t>
  </si>
  <si>
    <t>Sep-Oct</t>
  </si>
  <si>
    <t>Aug-Dec</t>
  </si>
  <si>
    <t>1-3 m</t>
  </si>
  <si>
    <t>Sep-Dec</t>
  </si>
  <si>
    <t>0.3-1 m</t>
  </si>
  <si>
    <t>Dec-Feb</t>
  </si>
  <si>
    <t>Bird attracting</t>
  </si>
  <si>
    <t>3 m</t>
  </si>
  <si>
    <t>All year</t>
  </si>
  <si>
    <t>Coastal</t>
  </si>
  <si>
    <t>1-2.5 m</t>
  </si>
  <si>
    <t>Anigozanthos flavidus</t>
  </si>
  <si>
    <t>1407</t>
  </si>
  <si>
    <t>Kangaroo Paw</t>
  </si>
  <si>
    <t>Oct-Dec</t>
  </si>
  <si>
    <t>Cut flower</t>
  </si>
  <si>
    <t>Tall Kangaroo Paw (red)</t>
  </si>
  <si>
    <t>Protected with some shade</t>
  </si>
  <si>
    <t>Native potting mix</t>
  </si>
  <si>
    <t>Container</t>
  </si>
  <si>
    <t>Sunny</t>
  </si>
  <si>
    <t xml:space="preserve">Part shade to full sun </t>
  </si>
  <si>
    <t>Astartea middletonii</t>
  </si>
  <si>
    <t>Sep-Jan</t>
  </si>
  <si>
    <t>Hot sunny</t>
  </si>
  <si>
    <t>Aug-Jan</t>
  </si>
  <si>
    <t>Grafted Plant</t>
  </si>
  <si>
    <t xml:space="preserve">Bird attracting </t>
  </si>
  <si>
    <t>Aug-Feb</t>
  </si>
  <si>
    <t>Sep-Feb</t>
  </si>
  <si>
    <t>Oct-Feb</t>
  </si>
  <si>
    <t>Beaufortia schaueri</t>
  </si>
  <si>
    <t>5391</t>
  </si>
  <si>
    <t>Very attractive dwarf shrub. Grows 0.3-1 m h x 1-1.5 m w. Fine foliage. Abundant globular pink flowers from Sept-Nov. Well-drained light to medium soils. Dappled shade to full sun. Light pruning is beneficial.</t>
  </si>
  <si>
    <t>Pink Beaufortia</t>
  </si>
  <si>
    <t>Climber</t>
  </si>
  <si>
    <t>Jun-Nov</t>
  </si>
  <si>
    <t>Black Cocky Food</t>
  </si>
  <si>
    <t>Nov-Jan</t>
  </si>
  <si>
    <t>Pot Plant</t>
  </si>
  <si>
    <t xml:space="preserve">Pot Plant </t>
  </si>
  <si>
    <t>Sep</t>
  </si>
  <si>
    <t>Chamelaucium ciliatum</t>
  </si>
  <si>
    <t>5491</t>
  </si>
  <si>
    <t>Damp</t>
  </si>
  <si>
    <t>Jul-Nov</t>
  </si>
  <si>
    <t>Chamelaucium uncinatum</t>
  </si>
  <si>
    <t>5498</t>
  </si>
  <si>
    <t>Informal hedge</t>
  </si>
  <si>
    <t>Tolerates limestone</t>
  </si>
  <si>
    <t>Sandy</t>
  </si>
  <si>
    <t>Container Plant</t>
  </si>
  <si>
    <t>Jun-Dec</t>
  </si>
  <si>
    <t>Dampiera teres</t>
  </si>
  <si>
    <t>7482</t>
  </si>
  <si>
    <t>May-Nov</t>
  </si>
  <si>
    <t>Darwinia oxylepis</t>
  </si>
  <si>
    <t>Oct-Nov</t>
  </si>
  <si>
    <t>Poolside</t>
  </si>
  <si>
    <t>Jun-Oct</t>
  </si>
  <si>
    <t>May-Sep</t>
  </si>
  <si>
    <t>Oct-Jan</t>
  </si>
  <si>
    <t>Full sun to dappled shade</t>
  </si>
  <si>
    <t>Hibbertia stellaris</t>
  </si>
  <si>
    <t>5172</t>
  </si>
  <si>
    <t>Orange Stars</t>
  </si>
  <si>
    <t>Part shade</t>
  </si>
  <si>
    <t>Kennedia nigricans</t>
  </si>
  <si>
    <t>4042</t>
  </si>
  <si>
    <t>Black Kennedia</t>
  </si>
  <si>
    <t>Mar-Sep</t>
  </si>
  <si>
    <t>7568</t>
  </si>
  <si>
    <t>Lechenaultia biloba</t>
  </si>
  <si>
    <t>Blue Leschenaultia (Dark Blue)</t>
  </si>
  <si>
    <t>Pot plant</t>
  </si>
  <si>
    <t>Blue Butterflies</t>
  </si>
  <si>
    <t>Leptospermopsis sericea</t>
  </si>
  <si>
    <t>Silver Tea-tree</t>
  </si>
  <si>
    <t>Melaleuca coccinea</t>
  </si>
  <si>
    <t>5891</t>
  </si>
  <si>
    <t>Goldfields Bottlebrush</t>
  </si>
  <si>
    <t>Jun-Jan</t>
  </si>
  <si>
    <t>Well drained sandy</t>
  </si>
  <si>
    <t>Pimelea floribunda</t>
  </si>
  <si>
    <t>Sep-May</t>
  </si>
  <si>
    <t xml:space="preserve">Stylidium maritimum  </t>
  </si>
  <si>
    <t>Coastal Triggerplant</t>
  </si>
  <si>
    <t xml:space="preserve">Thryptomene hubbardii </t>
  </si>
  <si>
    <t xml:space="preserve">Spreading prostrate shrub. Grows 0.1-0.3 m h x 1.0-1.5 m w. Fine grey green foliage. Abundant attractive pink flowers from Aug-Dec. Grow in well-drained soils in part to full sun. Good verge plant. Conservation status: Priority 3. </t>
  </si>
  <si>
    <t>Thryptomene strongylophylla</t>
  </si>
  <si>
    <t>Erect, bushy shrub. Grows up to 1 m h x 0.4-0.6 m w. Narrow grey-green leaves. Round clusters of pink or white flowers in spring. Prefers well-drained soils. Sunny position. Tip prune after flowering.</t>
  </si>
  <si>
    <t>Annual</t>
  </si>
  <si>
    <t>0.3-0.8 m</t>
  </si>
  <si>
    <t>Nov-Apr</t>
  </si>
  <si>
    <t>Guichenotia macrantha</t>
  </si>
  <si>
    <t>2868</t>
  </si>
  <si>
    <t>Pileanthus rubrinitidus</t>
  </si>
  <si>
    <t>Small upright shrub. Grows 0.5-1.0 m h x 0.3-0.8 m w. Mid-green linear foliage. Abundant showy bright red terminal flowers from Sept-Nov. Grow in well-drained sandy soils in full sun.</t>
  </si>
  <si>
    <t>(Grafted)</t>
  </si>
  <si>
    <t>Aug-Mar</t>
  </si>
  <si>
    <t>Calytrix retrorsifolia</t>
  </si>
  <si>
    <t xml:space="preserve">Pot plant </t>
  </si>
  <si>
    <t xml:space="preserve">Lechenaultia </t>
  </si>
  <si>
    <t xml:space="preserve">Decorative small upright shrub. Grows 1 m h x 1 m w. Crowded green foliage. Large red pendant bells from Oct-Nov. Well-drained soils. Dappled shade to full sun. Root protection required. Good container plant. Conservation status: Threatened flora. </t>
  </si>
  <si>
    <t>0.3-1.2 m</t>
  </si>
  <si>
    <t>2-4 m</t>
  </si>
  <si>
    <t>3-5 m</t>
  </si>
  <si>
    <t>2-6 m</t>
  </si>
  <si>
    <t>Full Sun</t>
  </si>
  <si>
    <t>1-5 m</t>
  </si>
  <si>
    <t>0.6-3 m</t>
  </si>
  <si>
    <t>2-3 m</t>
  </si>
  <si>
    <t>1.5-2.5 m</t>
  </si>
  <si>
    <t>1.2 m</t>
  </si>
  <si>
    <t>2-5 m</t>
  </si>
  <si>
    <t>0.5 m</t>
  </si>
  <si>
    <t>0.3-0.6 m</t>
  </si>
  <si>
    <t>Anigozanthos</t>
  </si>
  <si>
    <t>Tall Kangaroo Paw (green/yellow)</t>
  </si>
  <si>
    <t>0.2-1 m</t>
  </si>
  <si>
    <t>1 m</t>
  </si>
  <si>
    <t>0.80 m</t>
  </si>
  <si>
    <t>1.5-3 m</t>
  </si>
  <si>
    <t>0.5-2 m</t>
  </si>
  <si>
    <t>0.2-0.4 m</t>
  </si>
  <si>
    <t>0.3-1.5 m</t>
  </si>
  <si>
    <t>Calytrix cravenii</t>
  </si>
  <si>
    <t xml:space="preserve">Attractive small shrub. Grows 0.2-1 m high. Yellow-cream flowers from Aug to Jan. Grows in well drained soils in part to full sun. </t>
  </si>
  <si>
    <t>1.5 m</t>
  </si>
  <si>
    <t>0.3-0.5 m</t>
  </si>
  <si>
    <t>0.1-0.3 m</t>
  </si>
  <si>
    <t>0.2-0.6 m</t>
  </si>
  <si>
    <t>3-6 m</t>
  </si>
  <si>
    <t>4-6 m</t>
  </si>
  <si>
    <t>0.7 m</t>
  </si>
  <si>
    <t>0.6-1 m</t>
  </si>
  <si>
    <t>0.3-2 m</t>
  </si>
  <si>
    <t>Templetonia retusa</t>
  </si>
  <si>
    <t>Cockies Tongues</t>
  </si>
  <si>
    <t>0.6 m</t>
  </si>
  <si>
    <t xml:space="preserve">Well drained sandy </t>
  </si>
  <si>
    <t>Dec-May</t>
  </si>
  <si>
    <t>Apr-Nov</t>
  </si>
  <si>
    <t>0.2-0.5 m</t>
  </si>
  <si>
    <t>Calytrix depressa</t>
  </si>
  <si>
    <t>5450</t>
  </si>
  <si>
    <t>0.1-0.2 m</t>
  </si>
  <si>
    <t>0.5-1.1 m</t>
  </si>
  <si>
    <t>Number of Labels</t>
  </si>
  <si>
    <t>Wembley Wax - White</t>
  </si>
  <si>
    <t>0.8-1.2 m</t>
  </si>
  <si>
    <t>140mm</t>
  </si>
  <si>
    <t>Light to medium</t>
  </si>
  <si>
    <t>0.5-3 m</t>
  </si>
  <si>
    <t>0.3 m</t>
  </si>
  <si>
    <t>2-2.5 m</t>
  </si>
  <si>
    <t>Bossiaea preissii</t>
  </si>
  <si>
    <t>3716</t>
  </si>
  <si>
    <t>Moist well drained</t>
  </si>
  <si>
    <t>PBR</t>
  </si>
  <si>
    <t>Chamelaucium repens</t>
  </si>
  <si>
    <t>49652</t>
  </si>
  <si>
    <t>Jan-Dec</t>
  </si>
  <si>
    <t>Gillham’s Bell</t>
  </si>
  <si>
    <t>Darwinia pinifolia</t>
  </si>
  <si>
    <t>5524</t>
  </si>
  <si>
    <t>0.2 m</t>
  </si>
  <si>
    <t>Darwinia vestita</t>
  </si>
  <si>
    <t>Pom-pom Darwinia</t>
  </si>
  <si>
    <t>5533</t>
  </si>
  <si>
    <t>Darwinia wittwerorum</t>
  </si>
  <si>
    <t>5535</t>
  </si>
  <si>
    <t>Diplolaena dampieri</t>
  </si>
  <si>
    <t>4454</t>
  </si>
  <si>
    <t xml:space="preserve">Rounded bushy shrub. Grows 1-2 m h x 1-2 m w. Small round dark green leaves. Very attractive pendent orange-red or yellow flowers from July-Oct. Grows in well-drained soils in part to full sun. Lightly prune after flowering. </t>
  </si>
  <si>
    <t>Eremophila calorhabdos</t>
  </si>
  <si>
    <t>7187</t>
  </si>
  <si>
    <t>Jul-Feb</t>
  </si>
  <si>
    <t>Bird attracting. Prune after flowering.</t>
  </si>
  <si>
    <t>1.0-2.0 m</t>
  </si>
  <si>
    <t>Eucalyptus pyriformis</t>
  </si>
  <si>
    <t>5756</t>
  </si>
  <si>
    <t>A most outstanding ornamental mallee. Grows 2-6 m h x 4-6 m w. Usually multiple stemmed. Foliage pale-mid green. Large pendant cream, yellow, pink or red flowers from July-Oct. Well-drained soils with plenty of sunshine. Bird attracting.</t>
  </si>
  <si>
    <t>Pot plant and bird attracting</t>
  </si>
  <si>
    <t>Gastrolobium laytonii</t>
  </si>
  <si>
    <t>3907</t>
  </si>
  <si>
    <t>0.6-1.5 m</t>
  </si>
  <si>
    <t>0.6-2 m</t>
  </si>
  <si>
    <t>5 m</t>
  </si>
  <si>
    <t>0.3-0.7 m</t>
  </si>
  <si>
    <t>Hypocalymma cordifolium</t>
  </si>
  <si>
    <t>5818</t>
  </si>
  <si>
    <t>0.2-1.5 m</t>
  </si>
  <si>
    <t>0.5-2.5 m</t>
  </si>
  <si>
    <t>Hypocalymma phillipsii</t>
  </si>
  <si>
    <t>5823</t>
  </si>
  <si>
    <t>0.4-0.6 m</t>
  </si>
  <si>
    <t>Kennedia prostrata</t>
  </si>
  <si>
    <t>4044</t>
  </si>
  <si>
    <t>Prostrate groundcover. Spreading up to 2 m. Grey-green foliage. Brilliant red flowers from April-November. Well-drained soil. Partial or full sun.</t>
  </si>
  <si>
    <t>Kunzea baxteri</t>
  </si>
  <si>
    <t>5831</t>
  </si>
  <si>
    <t>0.4 m</t>
  </si>
  <si>
    <t>Marianthus ringens</t>
  </si>
  <si>
    <t>Chapman River Climber</t>
  </si>
  <si>
    <t>17632</t>
  </si>
  <si>
    <t>0.6-1.2 m</t>
  </si>
  <si>
    <t>Melaleuca fulgens</t>
  </si>
  <si>
    <t>Small to medium open shrub. Grows 1-3 m h x 1.5-3 m w. Leaves grey-green. Profuse salmon-orange flowers with golden anthers from Aug-Dec. Sandy well-drained soils in full sun. Bird attracting.</t>
  </si>
  <si>
    <t>0.5-1.0 m</t>
  </si>
  <si>
    <t>0.2-0.3 m</t>
  </si>
  <si>
    <t xml:space="preserve">Orthrosanthus multiflorus </t>
  </si>
  <si>
    <t>Morning Iris</t>
  </si>
  <si>
    <t>Petrophile teretifolia</t>
  </si>
  <si>
    <t>0.3-1.0 m</t>
  </si>
  <si>
    <t>Rinzia icosandra</t>
  </si>
  <si>
    <t>Recherche Mainland Rinzia</t>
  </si>
  <si>
    <t>0.2-0.7 m</t>
  </si>
  <si>
    <t xml:space="preserve">Tip prune </t>
  </si>
  <si>
    <t>1.0-1.15 m</t>
  </si>
  <si>
    <t>Verticordia bifimbriata</t>
  </si>
  <si>
    <t>Erect, upright small shrub. Grows 0.3-1.0 m h x 0.2-0.4 w. Fine, small leaves clustered along stems. Clusters of small, feathery, pink flowers towards end of stems from Oct-July. Grow in part to full sun in light sandy soils. Lightly prune after flowering.</t>
  </si>
  <si>
    <t>Oct-Jul</t>
  </si>
  <si>
    <t xml:space="preserve">Sandy or gravelly </t>
  </si>
  <si>
    <t>Sep-Mar</t>
  </si>
  <si>
    <t>A medium lignotuberous shrub, Grows 1.3 m h x  80 cm w. Light pink or white flowers from late spring to summer.  Prefers sand, clay sand or black loam in full sun or partial shade. Conservation status: Priority 2.</t>
  </si>
  <si>
    <t xml:space="preserve">Outstanding ornamental shrub. Grows 1-2.5 m h x 1-2.5 m w. Silver-green foliage. Abundant large pink flowers from Aug-Oct. Does well in moist soils in part to full sun. Can be lightly pruned after flowering. Good plant for growing near the coast. </t>
  </si>
  <si>
    <t>Bossiaea walkeri</t>
  </si>
  <si>
    <t>3722</t>
  </si>
  <si>
    <t xml:space="preserve">Scarlet Runner (West Coast Form) </t>
  </si>
  <si>
    <t>Baxter's Kunzea</t>
  </si>
  <si>
    <t xml:space="preserve">Oct-Jan </t>
  </si>
  <si>
    <t xml:space="preserve">Gray and clay </t>
  </si>
  <si>
    <t>Hedge</t>
  </si>
  <si>
    <t>Dampiera altissima</t>
  </si>
  <si>
    <t>Tall Dampiera</t>
  </si>
  <si>
    <t>7421</t>
  </si>
  <si>
    <t xml:space="preserve">Attractive low shrub. Grows 0.3-1 m h x 0.3-1.5 m w. Grey hairy foliage. Abundant dark blue flowers from June-Dec. Grows in well-drained sandy soils. Tolerates limestone. Part to full sun. </t>
  </si>
  <si>
    <t>Dampiera trigona</t>
  </si>
  <si>
    <t>7484</t>
  </si>
  <si>
    <t>0.05 - 0.5 m</t>
  </si>
  <si>
    <t>Eremophila racemosa</t>
  </si>
  <si>
    <t>7260</t>
  </si>
  <si>
    <t>03-1.5 m</t>
  </si>
  <si>
    <t xml:space="preserve">Grevillea </t>
  </si>
  <si>
    <t>Aug-Sep</t>
  </si>
  <si>
    <t>Wiry Honey-myrtle</t>
  </si>
  <si>
    <t>Thryptomene stenophylla</t>
  </si>
  <si>
    <t>Beautiful, spreading shrub. This form grows 0.2-0.5 m h and 0.5-1 m w. Fine foliage. Mauve-pink flowers over long flowering period  from Apr-Aug. Well-drained soils in sunny position. Conservation status: Priority 2.</t>
  </si>
  <si>
    <t>Apr-Aug</t>
  </si>
  <si>
    <t>Apr-Sep</t>
  </si>
  <si>
    <t>Bush Princess</t>
  </si>
  <si>
    <t>1.8 m</t>
  </si>
  <si>
    <t>Tall Kangaroo Paw (green)</t>
  </si>
  <si>
    <t>Tall kangaroo paw to 3 m h with strappy mid-green leaves.Tall spikes of green flowers from late spring to early summer .  Grows in most soils in part to full sun. Good cut flowers. Bird attractive.</t>
  </si>
  <si>
    <t>Tall kangaroo paw to 3 m h with strappy mid-green leaves.Tall spikes of green/yellow flowers from late spring to early summer. Grows in most soils in part to full sun. Good cut flowers. Bird attractive.</t>
  </si>
  <si>
    <t>Tall kangaroo paw to 3 m h with strappy mid-green leaves.Tall spikes of red flowers from late spring to early summer. Grows in most soils in part to full sun. Good cut flowers. Bird attractive.</t>
  </si>
  <si>
    <t>Astartea eobalta</t>
  </si>
  <si>
    <t>Oct-Mar</t>
  </si>
  <si>
    <t xml:space="preserve">Eye-catching low shrub when in flower. Grows 0.5-1 m h x 0.5-1 m w. Branchlets spiny. Scarlet pea-shaped flowers to 1 cm across from June-Nov. Moist well-drained light to medium soils in part to full sun.  </t>
  </si>
  <si>
    <t>Decorative, small, upright leafless shrub,1-2 m h x  1-1.5 m w. Abundant bright red pea-shaped flowers to 1.5 cm long from April-Sept. Does best in well-drained soils in part sun. Tip prune to shape.</t>
  </si>
  <si>
    <t xml:space="preserve">Part sun </t>
  </si>
  <si>
    <t>Calothamnus robustus</t>
  </si>
  <si>
    <t>5427</t>
  </si>
  <si>
    <t>1-1.5m</t>
  </si>
  <si>
    <t>1.5-2m</t>
  </si>
  <si>
    <t>Slender spreading open shrub. 30 cm - 2 m h x .30 cm - 1 m w.  Pretty star shaped white flowers during Spring. Grows in red loamy sand or sandy clay soils in full sun or dappled shade. Conservation status: Priority 1.</t>
  </si>
  <si>
    <t>0.30-2 m</t>
  </si>
  <si>
    <t>0.30-1 m</t>
  </si>
  <si>
    <t xml:space="preserve">Dappled shade or full sun. </t>
  </si>
  <si>
    <t>Loamy or clay sand</t>
  </si>
  <si>
    <t>Calytrix tetragona</t>
  </si>
  <si>
    <t>5483</t>
  </si>
  <si>
    <t xml:space="preserve">Bird Attracting </t>
  </si>
  <si>
    <t>Pink and white form</t>
  </si>
  <si>
    <t>Erect or spreading shrub.  Grows 0.2-0.5 m h x 0.3-0.6 m w. Fine crowded foliage. Pink and white flowers from June-Nov. Prefers moist well-drained soil. Sunny position. Tip prune regularly.</t>
  </si>
  <si>
    <t>Spreading, suckering shrub to 1 m w. Fine, dark green foliage. Small upturned, bright red flowers in autumn. Well-drained, light sandy soils in part to full sun. Conservation status: Priority 1.</t>
  </si>
  <si>
    <t>Apr-May</t>
  </si>
  <si>
    <t>Very well drained</t>
  </si>
  <si>
    <t xml:space="preserve">Low shrub. Grows 0.3-1 m h x 0.2-0.6 m w. Grey-green crowded fine foliage. White flowerheads fading to pink from July-Oct. Well-drained light to medium soils in part to full sun. Suitable to coastal situations. Prune after flowering. </t>
  </si>
  <si>
    <t>Sandy-loamy</t>
  </si>
  <si>
    <t>Medium upright shrub. Grows 1.5-2 m h x 0.5-2 m w. Mid-green foliage. Abundant pink flowers from July-Feb. Grows in well-drained soils in full sun. Prune lightly after flowering to maintain compact shape.</t>
  </si>
  <si>
    <t>0.3-2.5 m</t>
  </si>
  <si>
    <t>Showy Eremophila</t>
  </si>
  <si>
    <t>1.0-4.0 m</t>
  </si>
  <si>
    <t>1.0 m</t>
  </si>
  <si>
    <t>3-4 m</t>
  </si>
  <si>
    <t>Jan-Jun</t>
  </si>
  <si>
    <t>2.5 m</t>
  </si>
  <si>
    <t>Medium to tall shrub. Grows 1-3 m h x 1.5-3 m w. Dull green diamond-shaped leaves with triangular points. Red and yellow flowers in clusters. Well-drained sandy-gravelly soils in part-full sun. Plants contain toxic properties (‘1080’).</t>
  </si>
  <si>
    <t>May-Oct</t>
  </si>
  <si>
    <t>5012</t>
  </si>
  <si>
    <t>Well drained acidic</t>
  </si>
  <si>
    <t xml:space="preserve">Rounded small shrub. Grows 0.6-1.5 m h x 1-1.5 m w. Light green ovate foliage. Spicy smelling white to cream flowers from Aug-Jan. Grows in well-drained soils in a semi-shaded position. Conservation status: Priority 4. </t>
  </si>
  <si>
    <t xml:space="preserve">Vigorous climber to 4 m. Good for growing on a fence or a screen. Dark green glossy leaves. Black and lime-yellow flowers in clusters from July-Nov. Sandy or loamy soils in part to full sun. </t>
  </si>
  <si>
    <t>4 m</t>
  </si>
  <si>
    <t>Sandy or loamy</t>
  </si>
  <si>
    <t>Vigorous climber</t>
  </si>
  <si>
    <t>Kunzea micromera</t>
  </si>
  <si>
    <t>5836</t>
  </si>
  <si>
    <t>Small sized ornamental shrub. Grows 1-2 m h x 1-2 m w. Fine foliage. Profuse mauve-pink to deep pink flowers from Sept-Oct. Grows in a range of soils in part to full sun. Responds well to light pruning as an informal or formal hedge.</t>
  </si>
  <si>
    <t>Prickly Honeysuckle</t>
  </si>
  <si>
    <t>14878</t>
  </si>
  <si>
    <t>Small upright shrub. Grows 0.5-1.5 m h x 0.8-1.2 m w. Prickly, mid-green foliage. Red to orange tubular flowers in clusters from Aug-Dec. Grow in well-drained soils in part to full sun. Conservation status: Threatened flora.</t>
  </si>
  <si>
    <t>Free draining</t>
  </si>
  <si>
    <t>Lechenaultia laricina</t>
  </si>
  <si>
    <t>Scarlet Leschenaultia</t>
  </si>
  <si>
    <t>7579</t>
  </si>
  <si>
    <t>Very showy climber. Grows 3-4 m tall. Dark green foliage. Abundant clusters of yellow-orange flowers fading to red from Aug-Feb. Well-drained light to heavy soils in a sunny or semi-shaded position. Protect from snails whilst young.</t>
  </si>
  <si>
    <t>Attractive medium shrub. Grows 1.5-2 h x 2 m w. Has beautiful red bottlebrush-shaped flowers from Sep-Jan. Well-drained sandy soils in part to full sun. Responds well to light pruning to maintain compact shape. Conservation status: Priority 3.</t>
  </si>
  <si>
    <t>Melaleuca filifolia</t>
  </si>
  <si>
    <t>5911</t>
  </si>
  <si>
    <t>A handsome medium shrub growing 1.5-3 m h x 1.5-2 m w. Mid-green pine like leaves. Globular flowerheads to 5 cm. Mauve-pink to deep pink. Occurring from Aug-Dec. Hot sunny location with good drainage.</t>
  </si>
  <si>
    <t>1.5 m-3 m</t>
  </si>
  <si>
    <t>Melaleuca parviceps</t>
  </si>
  <si>
    <t>Erect, open shrub. Grows 0.25-1.2 m h x 0.3-1.0 m w. Grey-green foliage. Abundant pendent white-cream flowers from Jul to Oct. Grow in well-drained acidic soils in part to full sun.</t>
  </si>
  <si>
    <t>0.25-1.2 m</t>
  </si>
  <si>
    <t>0.3-1.3 m</t>
  </si>
  <si>
    <t xml:space="preserve">Erect or spreading small shrub. Grows 0.3-1.3 m h x 0.2-0.7 m w. Fine, linear small leaves. Abundant white or pink star-shaped flowers from Aug-Oct. Grow in part to full sun in a range of soil types. </t>
  </si>
  <si>
    <t>0.4-0.5 m</t>
  </si>
  <si>
    <t xml:space="preserve">Coastal </t>
  </si>
  <si>
    <t xml:space="preserve">Erect much-branched shrub from 0.5-3 m h x 1-2 m w. Dark green foliage. Profuse large red pea-flowers from April-Sept. Does well in coastal limey soils in part to full sun. </t>
  </si>
  <si>
    <t>Limestone</t>
  </si>
  <si>
    <t xml:space="preserve">Low compact shrub grows 1 m h x 1 m w. Fine foliage. Attractive pink/pink-purple flowers from June-Oct. Well-drained light soils in sunny or partly-sheltered position. </t>
  </si>
  <si>
    <t xml:space="preserve">Upright small shrub. Grows 0.3-1.4 m h x 0.2-0.7 m w. Grey-green fine foliage. Honey-scented white to pale pink flowers from Sept-Dec. Grows in sandy or gravelly soils in part to full sun. </t>
  </si>
  <si>
    <t>0.3-1.4 m</t>
  </si>
  <si>
    <t>Drought tolerant</t>
  </si>
  <si>
    <t>Attractive medium-sized shrub. Local form from Perth coastal region. Grows 2-4 m h x 2-5 m w. White flowers from Sept-Nov. Grows in a range of well-drained soils. Sunny position. Prune after flowering. Useful as an informal hedge.</t>
  </si>
  <si>
    <t>Very showy medium shrub, 1.5-3 m h x 2-4 m w. Mid-green foliage. Abundant large bottlebrush-shaped crimson red flowers from March-Sept. Grows in a range of well-drained soils in part to full sun. Prune lightly after flowering to keep compact.</t>
  </si>
  <si>
    <t>Lambertia orbifolia</t>
  </si>
  <si>
    <t>Round-leaf Honeysuckle</t>
  </si>
  <si>
    <t>2250</t>
  </si>
  <si>
    <t xml:space="preserve">Upright medium to large shrub. Grows 2-4 m h x 2-3 m w. Glossy light green rounded leaves. Abundant bird-attracting orange-red flowers from June-Jan. Well-drained soils in part to full sun. </t>
  </si>
  <si>
    <t>Fragrant</t>
  </si>
  <si>
    <t>Stylidium caespitosum</t>
  </si>
  <si>
    <t xml:space="preserve">Attractive small shrub. Grows 1-2 m h x 1-2 m w. Greyish hairy foliage. Attractive large pink flowers from July-Nov. Well-drained acidic soils in part shade preferred. Prune after flowering. </t>
  </si>
  <si>
    <t>Shade</t>
  </si>
  <si>
    <t>Compact small shrub. Grows 0.1-0.3 m h x 0.3-0.5 m w. Fine grey-green foliage. Attractive purple-blue flowers from June-Oct. Suits most soils in part to full sun. Good container plant.</t>
  </si>
  <si>
    <t xml:space="preserve">Part to fulll lsun </t>
  </si>
  <si>
    <t>Small succulent leafed annual. Grows 0.1-0.2 m h x 0.1 w. Fleshy leaves. Bright pink flowers on tall scapes from spring-summer. Grow in full sun or pots.</t>
  </si>
  <si>
    <t>0.1 m</t>
  </si>
  <si>
    <t>1.2 L</t>
  </si>
  <si>
    <t>2-3.5 m</t>
  </si>
  <si>
    <t>Squat Pots</t>
  </si>
  <si>
    <t>Corymbia ficifolia</t>
  </si>
  <si>
    <t>Red-flowered Gum (Burnt Orange) (Grafted)</t>
  </si>
  <si>
    <t>17103</t>
  </si>
  <si>
    <t xml:space="preserve">Grafted compact upright medium tree. Grows 6-8 m h x 6-8 m w. Large glossy green leaves. Terminal clusters of large orange flowers from Dec-May. Grows to 6 m in 10 years in well-drained soils in part to full sun. </t>
  </si>
  <si>
    <t>6-8 m</t>
  </si>
  <si>
    <t>Red-flowered Gum (John Beard's Orange) (Grafted)</t>
  </si>
  <si>
    <t>Sept</t>
  </si>
  <si>
    <t>July-Oct</t>
  </si>
  <si>
    <t>0.1-0.5 m</t>
  </si>
  <si>
    <t>Acacia lanuginophylla</t>
  </si>
  <si>
    <t>12261</t>
  </si>
  <si>
    <t>Spreading domed shrub. Grows 0.3-1 m h x 1.5-2.5 m w. Densely hairy grey foliage. Yellow flowers from July-Oct. Grows in well-drained soils in part to full sun. Conservation status: Threatened Flora</t>
  </si>
  <si>
    <t>0.1-0.4 m</t>
  </si>
  <si>
    <t>Acacia myrtifolia</t>
  </si>
  <si>
    <t>Myrtle Wattle (WA form)</t>
  </si>
  <si>
    <t>3453</t>
  </si>
  <si>
    <t>florabase</t>
  </si>
  <si>
    <t>Albany Daisy</t>
  </si>
  <si>
    <t>35620</t>
  </si>
  <si>
    <t>Common woollybush</t>
  </si>
  <si>
    <t>11336</t>
  </si>
  <si>
    <t>Attractive spreading shrub. Grows 0.2-0.5 m h x 1-1.5 m w. Fine grey-green foliage with red new growth. Small pink and green flowers from Aug-Dec. Well-drained light to medium soils in part to full sun. Good groundcover. Conservation status: Priority 3.</t>
  </si>
  <si>
    <t>Allocasuarina humilis</t>
  </si>
  <si>
    <t>Dwarf She-oak</t>
  </si>
  <si>
    <t>1732</t>
  </si>
  <si>
    <t xml:space="preserve">Compact “She-oak”. Grows 0.5-1.5 m h x 1-1.5 m w. Fine bluish green foliage. Red female flowers and brown male flowers. Adaptable to a range of soils. Tolerates slightly alkaline soils. Full to part sun. </t>
  </si>
  <si>
    <t>Nov-Mar</t>
  </si>
  <si>
    <t>Anigozanthos rufus</t>
  </si>
  <si>
    <t>Scorchers Flame</t>
  </si>
  <si>
    <t>1415</t>
  </si>
  <si>
    <t>An upright, spindly shrub with spreading branches (0.4-1.5 m h x 0.5-1.0 m w). Small, narrow leaves and delicate white flowers from Oct-Jan. Tolerates damp positions with some shade. Priority 2</t>
  </si>
  <si>
    <t>0.4 -1.5 m</t>
  </si>
  <si>
    <t>0.5 - 1.0 m</t>
  </si>
  <si>
    <t>Loam</t>
  </si>
  <si>
    <t>Banksia attenuata</t>
  </si>
  <si>
    <t>Slender Banksia (Dwarf form)</t>
  </si>
  <si>
    <t>1800</t>
  </si>
  <si>
    <t>Decorative medium shrub to small tree. Grows 1.5-2.5 m h x 3 m w. Grey-green foliage. Large yellow cone-shaped flowers from Oct-March. Well-drained light to heavy soils in part to full sun. Bird attracting.</t>
  </si>
  <si>
    <t>Feb-Aug</t>
  </si>
  <si>
    <t>Urchin Dryandra</t>
  </si>
  <si>
    <t>32053</t>
  </si>
  <si>
    <t>Very showy medium to large shrub. Grows 2-4 m h x 2-4 m w. Toothed hairy foliage. Large yellow flowers from July-Oct. Well-drained gravelly or sandy soils in dappled shade to full sun.</t>
  </si>
  <si>
    <t>Beaufortia elegans</t>
  </si>
  <si>
    <t>(Mauve form)</t>
  </si>
  <si>
    <t>5382</t>
  </si>
  <si>
    <t>0.15 m</t>
  </si>
  <si>
    <t>Calytrix glutinosa</t>
  </si>
  <si>
    <t>5461</t>
  </si>
  <si>
    <t>Fringe myrtle – prostrate form</t>
  </si>
  <si>
    <t>Prostrate spreading shrub. Grows 0.1-0.3 m h x 0.5-1 m w. Fine deep green foliage. Abundant white flowers from Aug-Nov. Grows in a range of relatively well-drained soils in dappled shade to full sun.</t>
  </si>
  <si>
    <t>Carpobrotus virescens</t>
  </si>
  <si>
    <t>Coastal Pigface</t>
  </si>
  <si>
    <t>2798</t>
  </si>
  <si>
    <t>2-4  m</t>
  </si>
  <si>
    <t>Coastal or alkaline</t>
  </si>
  <si>
    <t>Insect attracting</t>
  </si>
  <si>
    <t>Prickly Conostylis</t>
  </si>
  <si>
    <t>Spiny Conostylis</t>
  </si>
  <si>
    <t>11977</t>
  </si>
  <si>
    <t>Small clumping tufting perennial herb. Grows 0.2-0.4 m h x 0.2-0.4 m w. Grass-like uprhight foliage. Spikes of bright yellow clustered flowers from Aug-Oct. Grows in damp soils in part to full sun. Good container plant.</t>
  </si>
  <si>
    <t>Jan-Feb</t>
  </si>
  <si>
    <t>Red-flowered Gum (Wadjuk Red) (Grafted)</t>
  </si>
  <si>
    <t xml:space="preserve">Grafted compact upright medium tree. Grows 6-8 m h x 6-8 m w. Large glossy green leaves. Terminal clusters of large red flowers from Dec-May. Grows to 6 m in 10 years in well-drained soils in part to full sun. </t>
  </si>
  <si>
    <t>Red-flowered Gum (Scarlet) (Grafted)</t>
  </si>
  <si>
    <t>Darwinia chapmaniana</t>
  </si>
  <si>
    <t>34776</t>
  </si>
  <si>
    <t>Darwinia neildiana</t>
  </si>
  <si>
    <t>Fringed Bell</t>
  </si>
  <si>
    <t>5518</t>
  </si>
  <si>
    <t>July-Nov</t>
  </si>
  <si>
    <t>Eremaea beaufortioides</t>
  </si>
  <si>
    <t>Round-leaved Eremaea</t>
  </si>
  <si>
    <t>5537</t>
  </si>
  <si>
    <t>Dwarf to small shrub. Grows 1-2 m h x 1-2.5 m w. Crowded dark green ovate leaves. Profuse orange flowers to 1 cm across in clusters of 2-5 per head from Sept-Dec. Well-drained soils in a sunny position. Prune to maintain compact habit.</t>
  </si>
  <si>
    <t>Eremophila dempsteri</t>
  </si>
  <si>
    <t xml:space="preserve">An upright, broom-like shrub.  Grows 2.0-4.0 m h x 1.0-2.0 m w. Tubular violet to mauve sweetly scented flowers from Jul to Oct. Grows red/brown sandy or loamy soils. Grow in full to part sun. Tip prune after flowering.		</t>
  </si>
  <si>
    <t>2 -4 m</t>
  </si>
  <si>
    <t>Eremophila glabra</t>
  </si>
  <si>
    <t>7215</t>
  </si>
  <si>
    <t>Attractive low growing small shrub, 0.1-0.2 m h x 1-1.5 m w. Attractive silver-grey hairy foliage. Light yellow flowers from Aug-March. Grows in most soil types in part to full sun.</t>
  </si>
  <si>
    <t>Eremophila mirabilis</t>
  </si>
  <si>
    <t>14513</t>
  </si>
  <si>
    <t>A small to medium shrub. Grows 0.3-1.5 m h x 0.8-1.2 m w. Hairy greyish foliage. Abundant large tubular purple to red spotted flowers from July-Sept. Grow in full sun in well-drained soils. Conservation status: Priority 2.</t>
  </si>
  <si>
    <t xml:space="preserve">Eremophila nivea   </t>
  </si>
  <si>
    <t>Silky Eremophila (Grafted)</t>
  </si>
  <si>
    <t>7244</t>
  </si>
  <si>
    <t xml:space="preserve">Small to medium shrub. Grows 1-2.5 m h x 0.7-1.5 m w. Hairy grey foliage. Flowers tubular, to 2cm long, lilac  from Aug-Dec. Prefers heavy soils with adequate drainage. Full sun.  Conservation status: Threatened flora. </t>
  </si>
  <si>
    <t>0.7-1.5 m</t>
  </si>
  <si>
    <t>Granite Poverty Bush (Grafted)</t>
  </si>
  <si>
    <t xml:space="preserve">Medium open shrub. Grows 1-3 m h x 1-2 m w. Lance-shaped greyish leaves. Attractive tubular pink or orange flowers from Aug-Nov. Grows in well-drained soils in part to full sun. Lightly prune after flowering. </t>
  </si>
  <si>
    <t>Kite-leaf Poison or Breelya</t>
  </si>
  <si>
    <t>Narrow Curved-leaf Grevillea</t>
  </si>
  <si>
    <t>14409</t>
  </si>
  <si>
    <t>Spider Net Grevillea</t>
  </si>
  <si>
    <t>Grevillea humifusa</t>
  </si>
  <si>
    <t>15987</t>
  </si>
  <si>
    <t>Very attractive ground cover. Prostrate to 2-3 m w. Grey hairy foliage. Abundant bright red bird-attracting flowers from Sept-Nov. Well-drained soils in part to full sun. Good for embankments or in tall containers. Conservation status: Threatened flora.</t>
  </si>
  <si>
    <t>2-3  m</t>
  </si>
  <si>
    <t>Grevillea pimeleoides</t>
  </si>
  <si>
    <t>13086</t>
  </si>
  <si>
    <t>1 -2.5 m</t>
  </si>
  <si>
    <t>Grevillea thelemanniana</t>
  </si>
  <si>
    <t>2107</t>
  </si>
  <si>
    <t xml:space="preserve">Very attractive low shrub from 0.6-1 m h x 1.5-2 m w. Fine pinnate green foliage. Profuse red, loose, toothbrush-like flowers from May-Oct. Fairly well-drained soils in part to full sun. Very bird attracting. Conservation status: Threatened flora. </t>
  </si>
  <si>
    <t>Hakea lissocarpha</t>
  </si>
  <si>
    <t>Honey Bush</t>
  </si>
  <si>
    <t>2175</t>
  </si>
  <si>
    <t>Compact to erect medium shrub. Grows 0.5-3m h x 1.0-2.0m w. Intricate prickly mid-green foliage. Abundant sweet smelling white/pink flowers from May-Sep. Grows in a range of soils in part to full sun.</t>
  </si>
  <si>
    <t>1.0-2 m</t>
  </si>
  <si>
    <t>Hibbertia hemignosta</t>
  </si>
  <si>
    <t xml:space="preserve">Prostrate to erect shrub grows to 0.3-0.5 m h. Linear bright green leaves. Yellow flowers from Jun to Oct. Grows in most soils, well drained in part shade to full sun. </t>
  </si>
  <si>
    <t>Jun to Oct</t>
  </si>
  <si>
    <t>Hypocalymma angustifolium</t>
  </si>
  <si>
    <t>White Myrtle</t>
  </si>
  <si>
    <t>5817</t>
  </si>
  <si>
    <t>Attractive dwarf shrub. Grows 0.3-2 m h x 1-2 m w. Fine crowded foliage. Flowers opening from pink buds to white flowers that age to deep pink from June-Nov. Grows in a range of well-drained soils in dappled sun. Good as a cut flower.</t>
  </si>
  <si>
    <t>Hypocalymma ericifolium</t>
  </si>
  <si>
    <t>5819</t>
  </si>
  <si>
    <t xml:space="preserve">Showy low shrub. Grows 0.3-1 m h x 0.3-1 m w. Linear mid-green foliage. Cream or yellow flowers from Sept-Oct. Well-drained soils in part to full sun. Prune after flowering. </t>
  </si>
  <si>
    <t xml:space="preserve">Sep-Oct </t>
  </si>
  <si>
    <t xml:space="preserve">Hypocalymma strictum </t>
  </si>
  <si>
    <t>5827</t>
  </si>
  <si>
    <t>Indigofera australis</t>
  </si>
  <si>
    <t>Kennedia coccinea</t>
  </si>
  <si>
    <t>Coral Vine</t>
  </si>
  <si>
    <t>4037</t>
  </si>
  <si>
    <t>Kunzea recurva</t>
  </si>
  <si>
    <t>5841</t>
  </si>
  <si>
    <t>Attractive medium shrub. Grows 1.5-2 m h x 1-2.5 m w. Crowded round leaves. Profuse globular mauve-pink flowers from Aug-Dec. Grows in a range of soils in part to full sun. Can be used as a screen or an informal hedge.</t>
  </si>
  <si>
    <t>Kunzea rostrata</t>
  </si>
  <si>
    <t>14776</t>
  </si>
  <si>
    <t>Medium shrub that grows 2-3 m h x 1.5-2 m w. Fine crowded foliage. Pink pom-pom flowers in Oct-Nov. Grows in a range of soils in part to full sun. Responds well to pruning.</t>
  </si>
  <si>
    <t>Lambertia inermis</t>
  </si>
  <si>
    <t>Chittick</t>
  </si>
  <si>
    <t>2248</t>
  </si>
  <si>
    <t>Tall shrub to small tree. Grows 2-6 m h x 1-5 m w. Deep green foliage. Orange-red to yellow clustered terminal flowers from July-Nov. Soils need to be well-drained. Does best in sunny position. Bird attracting, especially to honeyeaters.</t>
  </si>
  <si>
    <t>Laxmannia squarrosa</t>
  </si>
  <si>
    <t>Paper Lily</t>
  </si>
  <si>
    <t>1309</t>
  </si>
  <si>
    <t>Light sandy</t>
  </si>
  <si>
    <t xml:space="preserve"> Tango</t>
  </si>
  <si>
    <t>Blue Leschenaultia (Boddington Blue)</t>
  </si>
  <si>
    <t>Beautiful low shrub. Grows 0.2-1 m h x 0.3-1 m w. Crowded linear leaves. Large light blue flowers from July-December. Well-drained soils. Sunny position. Excellent container plant. Lightly prune after flowering.</t>
  </si>
  <si>
    <t>Lechenaultia formosa</t>
  </si>
  <si>
    <t>7575</t>
  </si>
  <si>
    <t>Pink Form</t>
  </si>
  <si>
    <t>Spiny Tea-tree</t>
  </si>
  <si>
    <t xml:space="preserve">Spreading small shrub with spinescent branch tips. Grows 0.5-1.5 m h x 1-1.5 m w. Greenish-cream flowers from Sept-Nov. Grows in sandy moderately well-drained soils in a full sun situation.  Can be pruned to maintain shape. </t>
  </si>
  <si>
    <t xml:space="preserve">Melaleuca depauperata </t>
  </si>
  <si>
    <t>5903</t>
  </si>
  <si>
    <t>Medium shrub. Grows 1.5-2.5 m h x 0.5-2.5 m w. Arching or spreading branches with dark green foliage. Globular pink flowerheads from Sept-Jan. Well-drained soils in part to full sun.</t>
  </si>
  <si>
    <t xml:space="preserve">Sep-Jan </t>
  </si>
  <si>
    <t xml:space="preserve"> (Salmon Form)</t>
  </si>
  <si>
    <t>Melaleuca societatis</t>
  </si>
  <si>
    <t>18165</t>
  </si>
  <si>
    <t>Small shrub. Grows 0.7-1.5 m h x 0.5-1 m w. Mid-green linear foliage. Attractive small deep pink pom-pom flowers from Oct-Nov. Grows in well-drained sandy soils in part to full sun.</t>
  </si>
  <si>
    <t>An herbaceous annual. Grows 0.1-0.4 m h. It has an.erect stem and narrow leaves arranged in a basal rosette. Yellow daisy-like papery flowers 2.5cm across occur from Jul to Oct. Prefers well-drain soil in a sunny open position. Drought tolerant.</t>
  </si>
  <si>
    <t>0.3-3 m</t>
  </si>
  <si>
    <t>Orthrosanthus muelleri</t>
  </si>
  <si>
    <t>South Stirling Morning Iris</t>
  </si>
  <si>
    <t xml:space="preserve">Low tufted herb-like plant 0.2-0.3 m h.with blue flowers held on 20 cm scapes from Sept-Oct. Naturally grows in gravelly loam.  Grows in well-drained soils in a sunny position or in a tub. Conservation status: Priority 4. </t>
  </si>
  <si>
    <t>Phymatocarpus maxwellii</t>
  </si>
  <si>
    <t xml:space="preserve">Erect or spreading shrub.  Grows 0.3-2.5 m h x 1-2 m w. Greyish-green crowded foliage. Abundant pinkish-mauve pom-pom flowers from Sept-Nov. Grows in sandy well-drained soils in full sunshine. Prune lightly after flowering. </t>
  </si>
  <si>
    <t>Pileanthus aurantiacus</t>
  </si>
  <si>
    <t>Slender, upright shrub. Grows 1-1.5 m h x 1 m w. Fine foliage. Bright orange-red flowers from Oct-Nov. Well-drained sandy soils in a warm sunny position. Lightly prune after flowering. Conservation status: Priority 1.</t>
  </si>
  <si>
    <t xml:space="preserve">Scaevola </t>
  </si>
  <si>
    <t>Bondi Blue</t>
  </si>
  <si>
    <t>A compact groundcover with fleshy leaves and mid blue fan flowers during summer autumn and spring. Grows 0.15m - 0.2m h to 0.45m - 0.6m w. Prefers well drained soil. Good container plant.</t>
  </si>
  <si>
    <t>0.15 -0.2 m</t>
  </si>
  <si>
    <t>0.45 -0.6 m</t>
  </si>
  <si>
    <t>Scaevola filifolia</t>
  </si>
  <si>
    <t>0.5-0.8  m</t>
  </si>
  <si>
    <t>0.3-0.6  m</t>
  </si>
  <si>
    <t xml:space="preserve">Senna artemisioides </t>
  </si>
  <si>
    <t xml:space="preserve">Upright ornamental shrub with fine, grey foliage. Grows 1.5-2 m h x 1.5-2 m w. Bright yellow flowers borne in clusters from Aug-Oct. Sunny position. Can withstand periods of dryness when established. </t>
  </si>
  <si>
    <t>Siegfriedia darwinioides</t>
  </si>
  <si>
    <t xml:space="preserve">Attractive low spreading shrub. Grows 0.2-1 m h x 1 m w. Abundant yellow to cream flowers from May-Nov. Well-drained gravelly or sandy soils in part to full sun. </t>
  </si>
  <si>
    <t>Sowerbaea laxiflora</t>
  </si>
  <si>
    <t>Stylidium recurvum</t>
  </si>
  <si>
    <t>Orange/Pink</t>
  </si>
  <si>
    <t>Templetonia sulcata</t>
  </si>
  <si>
    <t>Centipede Bush</t>
  </si>
  <si>
    <t xml:space="preserve">Multi-stemmed leafless medium shrub. Grows 0.3-3 m h x 0.5-3 m w. Flat mid-green stems with reduced scale-like leaves. Yellow and purplish small pea-shaped flowers from July-Sept. Grows in well-drained soils in full sun. </t>
  </si>
  <si>
    <t>Dec-Jun</t>
  </si>
  <si>
    <t>Vasse Featherflower</t>
  </si>
  <si>
    <t>Very attractive low shrub. Grows 0.5 m h x 0.7 m w. White and purple flowers from Jan to Feb. Full sun. Sandy soils. Flowers cluster in small groups to form small round heads on outside of foliage. Conservation status: Threatened flora.</t>
  </si>
  <si>
    <t>0.5  m-1  m</t>
  </si>
  <si>
    <t>0.7  m</t>
  </si>
  <si>
    <t>Carpobrotus rossii</t>
  </si>
  <si>
    <t>Eucalyptus angustissima</t>
  </si>
  <si>
    <t>Eucalyptus tetraptera</t>
  </si>
  <si>
    <t>Melaleuca amydra</t>
  </si>
  <si>
    <t>Melaleuca bracteosa</t>
  </si>
  <si>
    <t xml:space="preserve"> Plant Height</t>
  </si>
  <si>
    <t>Karkalla</t>
  </si>
  <si>
    <t>Narrow-leaved Mallee</t>
  </si>
  <si>
    <t>Aug - Jan</t>
  </si>
  <si>
    <t>A Mallee that grows 1-4 m h. The bark is smooth, adult leaves less than 3 mm wide. White flowers appear from Aug to Dec or Jan. Grows in most soils in part to full sun.</t>
  </si>
  <si>
    <t>Four-winged Mallee</t>
  </si>
  <si>
    <t xml:space="preserve">Erect to spreading low shrub. Grows 0.2-1.5 m high. White-cream-yellow flowers from Aug to Nov. Grows in part shade to full sun in Winter-wet areas in sand, loam  or clay. </t>
  </si>
  <si>
    <t>Winter- wet sand, loam or clay</t>
  </si>
  <si>
    <t>Acacia leptopetala</t>
  </si>
  <si>
    <t>Hypocalymma inopinatum</t>
  </si>
  <si>
    <t>Lake King Myrtle</t>
  </si>
  <si>
    <t>10 cell</t>
  </si>
  <si>
    <t xml:space="preserve"> </t>
  </si>
  <si>
    <t>Apr-Jun</t>
  </si>
  <si>
    <t>Orange and Yellow Form</t>
  </si>
  <si>
    <t>0.70 m</t>
  </si>
  <si>
    <t>0.50 m</t>
  </si>
  <si>
    <t>Prostrate, succulent perennial, herb. Grows to 1-2 m w. Flowers are pink-white or red-purple from Augl to Sep. Grows in full sun in coastal dunes.</t>
  </si>
  <si>
    <t xml:space="preserve"> A rounded, multi-stemmed shrub. Grows to 1.8 m. Oval leaves and abundant "pom-pom" heads of pink to purple flower. Flowers from Sept-Nov. Grows in part shade to full sun in sandy saline soil. </t>
  </si>
  <si>
    <t>Sandy saline</t>
  </si>
  <si>
    <t xml:space="preserve">A low attractive shrub, Grows to 0.6 m high. Profuse pink or purple flowers, the stamens tipped with yellow appear from Oct to Dec. Grows in most soils in part shade to full sun. A good verge plant.
</t>
  </si>
  <si>
    <t>Moderate drainage</t>
  </si>
  <si>
    <t xml:space="preserve">Erect, spreading shrub. Grows 0.3-2 m h. Attractive pink-purple-red pea flower from Jul to Sep. Grows in most soils in dappled shade. </t>
  </si>
  <si>
    <t>Australian Indigo</t>
  </si>
  <si>
    <t>Panjang (Prostrate form)</t>
  </si>
  <si>
    <t>Large Shrub/Small Tree</t>
  </si>
  <si>
    <t xml:space="preserve">Grevillea curviloba </t>
  </si>
  <si>
    <t>Acacia celastrifolia</t>
  </si>
  <si>
    <t>Hypocalymma elongatum</t>
  </si>
  <si>
    <t>38060</t>
  </si>
  <si>
    <r>
      <t xml:space="preserve">Eremophila glabra </t>
    </r>
    <r>
      <rPr>
        <sz val="10"/>
        <color rgb="FFFF0000"/>
        <rFont val="Arial"/>
        <family val="2"/>
      </rPr>
      <t>subsp.</t>
    </r>
    <r>
      <rPr>
        <i/>
        <sz val="10"/>
        <color rgb="FFFF0000"/>
        <rFont val="Arial"/>
        <family val="2"/>
      </rPr>
      <t xml:space="preserve"> chlorella</t>
    </r>
  </si>
  <si>
    <r>
      <t xml:space="preserve">Adenanthos cygnorum </t>
    </r>
    <r>
      <rPr>
        <sz val="10"/>
        <color rgb="FF00B050"/>
        <rFont val="Arial"/>
        <family val="2"/>
      </rPr>
      <t>subsp</t>
    </r>
    <r>
      <rPr>
        <i/>
        <sz val="10"/>
        <color rgb="FF00B050"/>
        <rFont val="Arial"/>
        <family val="2"/>
      </rPr>
      <t>. chamaephyton</t>
    </r>
  </si>
  <si>
    <r>
      <t xml:space="preserve">Eremophila platycalyx </t>
    </r>
    <r>
      <rPr>
        <sz val="10"/>
        <color theme="1"/>
        <rFont val="Arial"/>
        <family val="2"/>
      </rPr>
      <t>subsp.</t>
    </r>
    <r>
      <rPr>
        <i/>
        <sz val="10"/>
        <color theme="1"/>
        <rFont val="Arial"/>
        <family val="2"/>
      </rPr>
      <t xml:space="preserve"> platycalyx</t>
    </r>
  </si>
  <si>
    <r>
      <t xml:space="preserve">Hakea pandanicarpa </t>
    </r>
    <r>
      <rPr>
        <sz val="10"/>
        <color theme="1"/>
        <rFont val="Arial"/>
        <family val="2"/>
      </rPr>
      <t>subsp.</t>
    </r>
    <r>
      <rPr>
        <i/>
        <sz val="10"/>
        <color theme="1"/>
        <rFont val="Arial"/>
        <family val="2"/>
      </rPr>
      <t xml:space="preserve"> pandanicarpa</t>
    </r>
  </si>
  <si>
    <t>Apectospermum spinescens</t>
  </si>
  <si>
    <t>Decorative spreading small shrub. Grows 1-1.5 m h x 1.5-2 m w. Fine green foliage. Bright red flowers from Oct-Jan. Grows in well-drained soils in part to full sun. Lightly prune after flowering. Conservation status: Priority 4.</t>
  </si>
  <si>
    <t xml:space="preserve">Chamelaucium </t>
  </si>
  <si>
    <t xml:space="preserve">Small compact shrub. Grows 0.3-0.6m  h x 0.3-0.6m w. White flowers with pink/red centres. Part shade to full sun in gray sand and clay soil. Tip prune after flowering. </t>
  </si>
  <si>
    <t>Verticordia grandis</t>
  </si>
  <si>
    <t>Scarlet Featherflower (Grafted)</t>
  </si>
  <si>
    <t>Spectacular erect, slender shrub. Grows 0.6-2 m h x 0.4-1 m w. Large scarlet flowers from Aug-Dec or Jan-March. Prefers light sandy, well-drained soils.</t>
  </si>
  <si>
    <t>0.4-1 m</t>
  </si>
  <si>
    <t xml:space="preserve">                                                                                                                                                          </t>
  </si>
  <si>
    <t>Verticordia oculata</t>
  </si>
  <si>
    <t>Bushy rounded shrub. Grows 0.7 m h x 1 m w. Showy silvery-purple flowers to 2.5 cm across in spring. Prefers light sandy soils. Sunny situations.</t>
  </si>
  <si>
    <t xml:space="preserve">Light sandy </t>
  </si>
  <si>
    <t>Myriocephalus gueriniae </t>
  </si>
  <si>
    <t>Verticordia plumosa var. vassensis</t>
  </si>
  <si>
    <t>Acacia applanata</t>
  </si>
  <si>
    <t>Grass Wattle</t>
  </si>
  <si>
    <t>Acacia binata</t>
  </si>
  <si>
    <t>Acacia burkittii</t>
  </si>
  <si>
    <t>Sandhill Wattle</t>
  </si>
  <si>
    <t>Acacia camptoclada</t>
  </si>
  <si>
    <t>Glowing Wattle</t>
  </si>
  <si>
    <t>Acacia craspedocarpa</t>
  </si>
  <si>
    <t>Broad-leaved Mulga</t>
  </si>
  <si>
    <t>Acacia curvata</t>
  </si>
  <si>
    <t>Drummond's Wattle</t>
  </si>
  <si>
    <t>Acacia gilbertii</t>
  </si>
  <si>
    <t>Acacia obovata</t>
  </si>
  <si>
    <t>Acacia redolens</t>
  </si>
  <si>
    <t>Vanilla wattle (low form)</t>
  </si>
  <si>
    <t>Adenanthos ellipticus</t>
  </si>
  <si>
    <t>Oval-leaf Adenanthos</t>
  </si>
  <si>
    <t>Adenanthos meisneri</t>
  </si>
  <si>
    <t>Prostrate Woollybush</t>
  </si>
  <si>
    <t>Agonis baxteri</t>
  </si>
  <si>
    <t>Bush Spirit</t>
  </si>
  <si>
    <t>Anigozanthos pulcherrimus</t>
  </si>
  <si>
    <t>Yellow Kangaroo Paw</t>
  </si>
  <si>
    <t>Astartea muricata</t>
  </si>
  <si>
    <t>Inland Astartea</t>
  </si>
  <si>
    <t>Banksia ashbyi</t>
  </si>
  <si>
    <t>Ashby’s Banksia (Dwarf form)</t>
  </si>
  <si>
    <t>Banksia audax</t>
  </si>
  <si>
    <t>Banksia benthamiana</t>
  </si>
  <si>
    <t>Banksia blechnifolia</t>
  </si>
  <si>
    <t>Banksia caleyi</t>
  </si>
  <si>
    <t>Caley’s Banksia</t>
  </si>
  <si>
    <t>Banksia candolleana</t>
  </si>
  <si>
    <t>Propeller Banksia</t>
  </si>
  <si>
    <t>Prostrate Banksia</t>
  </si>
  <si>
    <t>Banksia grandis</t>
  </si>
  <si>
    <t>Bull Banksia</t>
  </si>
  <si>
    <t>Banksia grossa</t>
  </si>
  <si>
    <t>Banksia hookeriana</t>
  </si>
  <si>
    <t>Hooker's Banksia</t>
  </si>
  <si>
    <t>Banksia lindleyana</t>
  </si>
  <si>
    <t>Porcupine Banksia</t>
  </si>
  <si>
    <t>Banksia lullfitzii</t>
  </si>
  <si>
    <t>Banksia media</t>
  </si>
  <si>
    <t>Southern Plains Banksia (Dwarf form)</t>
  </si>
  <si>
    <t>Banksia nivea</t>
  </si>
  <si>
    <t>Honeypot Dryandra</t>
  </si>
  <si>
    <t>Nodding Banksia</t>
  </si>
  <si>
    <t>Banksia obtusa</t>
  </si>
  <si>
    <t>Shining Honeypot</t>
  </si>
  <si>
    <t>Banksia petiolaris</t>
  </si>
  <si>
    <t>Banksia polycephala</t>
  </si>
  <si>
    <t>Many-headed Dryandra</t>
  </si>
  <si>
    <t>Banksia prionotes</t>
  </si>
  <si>
    <t>Banksia repens</t>
  </si>
  <si>
    <t>Creeping Banksia</t>
  </si>
  <si>
    <t>Banksia undata</t>
  </si>
  <si>
    <t>Banksia violacea</t>
  </si>
  <si>
    <t>Violet Banksia</t>
  </si>
  <si>
    <t>Beaufortia macrostemon</t>
  </si>
  <si>
    <t xml:space="preserve">Darling Range Beaufortia </t>
  </si>
  <si>
    <t>Bossiaea pulchella</t>
  </si>
  <si>
    <t>Brunonia australis</t>
  </si>
  <si>
    <t>Native Cornflower</t>
  </si>
  <si>
    <t>Calandrinia reticulata</t>
  </si>
  <si>
    <t>Calothamnus quadrifidus</t>
  </si>
  <si>
    <t>Common Net-bush (Prostrate Form)</t>
  </si>
  <si>
    <t>Eneabba Form (Prostrate)</t>
  </si>
  <si>
    <t>Calytrix leschenaultii</t>
  </si>
  <si>
    <t>Calytrix strigosa</t>
  </si>
  <si>
    <t>Dawn Pearl</t>
  </si>
  <si>
    <t>Chamelaucium axillare</t>
  </si>
  <si>
    <t>Esperance Waxflower</t>
  </si>
  <si>
    <t>Large Flowered Form</t>
  </si>
  <si>
    <t>Conostylis angustifolia</t>
  </si>
  <si>
    <t xml:space="preserve">Crotalaria cunninghamii </t>
  </si>
  <si>
    <t>Green Birdflower</t>
  </si>
  <si>
    <t>Dampiera fasciculata</t>
  </si>
  <si>
    <t>Bundled-leaf Dampiera</t>
  </si>
  <si>
    <t>Terete-leaved Dampiera (Pink form)</t>
  </si>
  <si>
    <t>Darwinia apiculata</t>
  </si>
  <si>
    <t>Scarp Darwinia</t>
  </si>
  <si>
    <t>Darwinia meeboldii</t>
  </si>
  <si>
    <t>Cranbrook Bell</t>
  </si>
  <si>
    <t>Darwinia oldfieldii</t>
  </si>
  <si>
    <t>Darwinia purpurea</t>
  </si>
  <si>
    <t>Rose Darwinia</t>
  </si>
  <si>
    <t>Dodonaea ceratocarpa</t>
  </si>
  <si>
    <t>Red Rod (Grafted) dark pink form</t>
  </si>
  <si>
    <t>Eremophila cuneifolia</t>
  </si>
  <si>
    <t>Pinyuru (Grafted)</t>
  </si>
  <si>
    <t>Kalbarri Carpet</t>
  </si>
  <si>
    <t>Heath-like Eremophila</t>
  </si>
  <si>
    <t>Eremophila subfloccosa</t>
  </si>
  <si>
    <t>Dense-felted Eremophila</t>
  </si>
  <si>
    <t>Eucalyptus incerata</t>
  </si>
  <si>
    <t>Mount Day Mallee</t>
  </si>
  <si>
    <t>Eucalyptus micranthera</t>
  </si>
  <si>
    <t xml:space="preserve">Alexandra River Mallee </t>
  </si>
  <si>
    <t>Eucalyptus preissiana</t>
  </si>
  <si>
    <t>Bell-fruited Mallee</t>
  </si>
  <si>
    <t>Pear-fruited Mallee (White Bloom)</t>
  </si>
  <si>
    <t>Eucalyptus stoatei</t>
  </si>
  <si>
    <t>Scarlet Pear Gum</t>
  </si>
  <si>
    <t>Eutaxia cuneata</t>
  </si>
  <si>
    <t>Gastrolobium minus</t>
  </si>
  <si>
    <t>Gompholobium capitatum</t>
  </si>
  <si>
    <t>Yellow Pea</t>
  </si>
  <si>
    <t>Goodenia viscida</t>
  </si>
  <si>
    <t>Viscid Goodenia</t>
  </si>
  <si>
    <t>Pink Profusion</t>
  </si>
  <si>
    <t xml:space="preserve">Tangerine Dream
</t>
  </si>
  <si>
    <t>Grevillea cooljarloo</t>
  </si>
  <si>
    <t xml:space="preserve">Grevillea glabrilimba </t>
  </si>
  <si>
    <t>Wax Grevillea</t>
  </si>
  <si>
    <t>Grevillea leucopteris</t>
  </si>
  <si>
    <t>White Plume Grevillea</t>
  </si>
  <si>
    <t>Grevillea maxwellii</t>
  </si>
  <si>
    <t>Grevillea nudiflora</t>
  </si>
  <si>
    <t>Prostrate Form</t>
  </si>
  <si>
    <t>Pink Pokers</t>
  </si>
  <si>
    <t>Grevillea pinaster</t>
  </si>
  <si>
    <t>Pine-like Grevillea</t>
  </si>
  <si>
    <t>Grevillea sparsiflora</t>
  </si>
  <si>
    <t>Sparse-flowered Grevillea</t>
  </si>
  <si>
    <t>Large-flowered Guichenotia</t>
  </si>
  <si>
    <t>Hakea bucculenta</t>
  </si>
  <si>
    <t>Red Pokers</t>
  </si>
  <si>
    <t>Hakea francisiana</t>
  </si>
  <si>
    <t>Emu Tree</t>
  </si>
  <si>
    <t>Hakea multilineata</t>
  </si>
  <si>
    <t>Grass-leaved Hakea</t>
  </si>
  <si>
    <t>Hibbertia cuneiformis</t>
  </si>
  <si>
    <t>Hibbertia grossulariifolia</t>
  </si>
  <si>
    <t>Gooseberry-leaved Guinea Flower</t>
  </si>
  <si>
    <t>Hibbertia racemosa</t>
  </si>
  <si>
    <t>Stalked Guinea Flower</t>
  </si>
  <si>
    <t>Hibbertia subvaginata</t>
  </si>
  <si>
    <t>Hypocalymma magnificum</t>
  </si>
  <si>
    <t>Superb Myrtle</t>
  </si>
  <si>
    <t>Hypocalymma puniceum</t>
  </si>
  <si>
    <t>Large Myrtle</t>
  </si>
  <si>
    <t>Isopogon buxifolius</t>
  </si>
  <si>
    <t>Isopogon cuneatus</t>
  </si>
  <si>
    <t>Coneflower</t>
  </si>
  <si>
    <t>Isopogon formosus</t>
  </si>
  <si>
    <t>Rose Coneflower</t>
  </si>
  <si>
    <t>Isopogon trilobus</t>
  </si>
  <si>
    <t>Barrel Coneflower</t>
  </si>
  <si>
    <t>Kunzea ciliata</t>
  </si>
  <si>
    <t xml:space="preserve">Lechenaultia  </t>
  </si>
  <si>
    <t>Kings Park Spirit of Suffrage</t>
  </si>
  <si>
    <t>Lechenaultia hirsuta</t>
  </si>
  <si>
    <t>Hairy Leschenaultia</t>
  </si>
  <si>
    <t>Leptosema aphyllum</t>
  </si>
  <si>
    <t>Ribbon Pea</t>
  </si>
  <si>
    <t>Melaleuca huegelii</t>
  </si>
  <si>
    <t>Melaleuca leptospermoides</t>
  </si>
  <si>
    <t>Melaleuca leuropoma</t>
  </si>
  <si>
    <t>Melaleuca nematophylla</t>
  </si>
  <si>
    <t>Melaleuca papillosa</t>
  </si>
  <si>
    <t>Melaleuca pulchella</t>
  </si>
  <si>
    <t xml:space="preserve">Claw Flower
</t>
  </si>
  <si>
    <t>Melaleuca quadrifaria</t>
  </si>
  <si>
    <t>(Spreading form)</t>
  </si>
  <si>
    <t>Melaleuca tinkeri</t>
  </si>
  <si>
    <t>Melaleuca trichophylla</t>
  </si>
  <si>
    <t>Compact form</t>
  </si>
  <si>
    <t>Melaleuca villosisepala</t>
  </si>
  <si>
    <t>Melaleuca violacea</t>
  </si>
  <si>
    <t>Myoporum velutinum</t>
  </si>
  <si>
    <t xml:space="preserve">Pimelea spectabilis </t>
  </si>
  <si>
    <t>Bunjong    (Grafted)</t>
  </si>
  <si>
    <t>Prostanthera striatiflora</t>
  </si>
  <si>
    <t>Striped Mintbush (Grafted)</t>
  </si>
  <si>
    <t>Quoya dilatata</t>
  </si>
  <si>
    <t>Native Foxglove</t>
  </si>
  <si>
    <t>Regelia inops</t>
  </si>
  <si>
    <t>Purple Tassels</t>
  </si>
  <si>
    <t>Stylidium adnatum</t>
  </si>
  <si>
    <t>Common Beaked Triggerplant</t>
  </si>
  <si>
    <t>Stylidium amoenum</t>
  </si>
  <si>
    <t>Lovely Triggerplant</t>
  </si>
  <si>
    <t>Stylidium fasciculatum</t>
  </si>
  <si>
    <t>Pale-beaked Triggerplant</t>
  </si>
  <si>
    <t>Stylidium pulviniforme</t>
  </si>
  <si>
    <t>Stylidium turleyae</t>
  </si>
  <si>
    <t>Thomasia macrocarpa</t>
  </si>
  <si>
    <t>Large-fruited Thomasia</t>
  </si>
  <si>
    <t>Thryptomene denticulata</t>
  </si>
  <si>
    <t>Thryptomene hyporhytis</t>
  </si>
  <si>
    <t>Thryptomene repens</t>
  </si>
  <si>
    <t>Thryptomene saxicola</t>
  </si>
  <si>
    <t>Rock Thryptomene</t>
  </si>
  <si>
    <t xml:space="preserve">Thryptomene stapfii </t>
  </si>
  <si>
    <t>Verticordia brownii</t>
  </si>
  <si>
    <t>Pink Cauliflower</t>
  </si>
  <si>
    <t>Verticordia longistylis</t>
  </si>
  <si>
    <t>Blue Spruce Verticordia</t>
  </si>
  <si>
    <t>Verticordia pennigera</t>
  </si>
  <si>
    <t>(Cape Riche form)</t>
  </si>
  <si>
    <t>15466</t>
  </si>
  <si>
    <t xml:space="preserve">Low growing spreading shrub. Grows 0.2-0.5 m h x 0.3-1 m w. Dark green foliage growing from suckering stems. Bright gold flowers from July-Oct. Well-drained soils in part to full sun. </t>
  </si>
  <si>
    <t>Part to Full Sun</t>
  </si>
  <si>
    <t xml:space="preserve">Well-drained </t>
  </si>
  <si>
    <t>15468</t>
  </si>
  <si>
    <t>Rounded medium shrub. Grows 1-2 m h x 1-2.5 m w. Long fine mid-green foliage. Abundant yellow ball-shaped flowers from May-Sept. Grows in full sun in sandy or gravelly soils.</t>
  </si>
  <si>
    <t>Sandy or gravelly</t>
  </si>
  <si>
    <t>3240</t>
  </si>
  <si>
    <t>Spreading small shrub 1-1.5 m h x 1-2 m w. Bright green foliage. Globular, deep yellow flowers arranged in pairs from Aug-Oct. Grows in a range of soils in partial to full sun.</t>
  </si>
  <si>
    <t>Multistemed shrub or small tree 1.5-5 m. Bunches of yellow ball flowers from Jul-Oct. Grows in a variety of soils in full sun.</t>
  </si>
  <si>
    <t>1.5-5 m</t>
  </si>
  <si>
    <t>3251</t>
  </si>
  <si>
    <t xml:space="preserve">Low, spreading shrub. Grows 0.2-1.2 m h x 1-2 m w. Reflexed, crowded, blue-green foliage. Masses of bright yellow ball flowers from Aug-Oct. Grows in well-drained soils in full sun. </t>
  </si>
  <si>
    <t>0.2-1.2 m</t>
  </si>
  <si>
    <t xml:space="preserve">Bushy shrub or tree, 1-3(-4) m high. Masses of yellow ball flowers from Apr to Aug. Grows in gravelly soils in partion to full sun. </t>
  </si>
  <si>
    <t>Gravelly</t>
  </si>
  <si>
    <t>Apr-Apr</t>
  </si>
  <si>
    <t>3273</t>
  </si>
  <si>
    <t>Ornamental and adaptable medium to tall shrub. Grows 2-4 m h x 2-4 m w. Greyish hairy foliage. Bright yellow rod-like flowers from Aug-Oct followed by large decorative pods. Well-drained soils in full sun.</t>
  </si>
  <si>
    <t>3278</t>
  </si>
  <si>
    <t>Attractive spreading shrub. Grows 1-1.5 m h x 1-2 m w. Phyllodes recurved and pungent. Bright yellow globular flowers from May-July. Sunny position in a range of soils.</t>
  </si>
  <si>
    <t>May-Jul</t>
  </si>
  <si>
    <t xml:space="preserve">Very attractive medium shrub. Grows 1-2 m h x 1-2 m w. Soft dark green foliage. Bright gold rod-shaped flowers from July-Sept. Well-drained light to medium soils in semi-shade or full sun. Tip prune after flowering. </t>
  </si>
  <si>
    <t>3347</t>
  </si>
  <si>
    <t xml:space="preserve">Small compact shrub. Grows 1-1.5 m h x 1-1.5 m w. Dark green feathery foliage. Unusual white globular flowers from Dec-March. Well-drained light to medium soils in semi-shade to part sun. </t>
  </si>
  <si>
    <t xml:space="preserve">Upright small shrub. Grows 0.5-1.2 m h x 0.5-1.5 m w. Grey-green foliage. Attractive reddish new growth. Abundant bright lemon-yellow flowers in spring. Well-drained soils in part to full sun. </t>
  </si>
  <si>
    <t>Prostrate preading prickly shrub. Grows 0.0-0.2 m h x 0.5-1.5 m w. Feathery foliage. Abundant golden yellow flowers from July-Oct. Does well in part to full sun in a range of soils. Does well in limestone and in coastal situations.</t>
  </si>
  <si>
    <t xml:space="preserve">Shrub to 3 m h x 2-3 m w. Reddish branches. Thick green foliage. Profuse cream-yellow flowers from July-Oct. Grows in range of soil types. Partial to full sun. Prune after flowering. </t>
  </si>
  <si>
    <t>3464</t>
  </si>
  <si>
    <t>Low growing ground cover wattle. Grows 0.2-0.6 m h x 0.3-1 m w. Wavy edged mid green hairy obovate foliage. Flowers pale yellow to white from March-Sept. Well-drained lateritic soils in part to full sun.</t>
  </si>
  <si>
    <t>Dense spreading shrub. Grows 0.5-1 m h x 2-5 m w. Grey-green, aromatic foliage. Racemes of bright yellow, globular flowers from Aug-Oct. Grows in a range of soils in partial to full sun.</t>
  </si>
  <si>
    <t>Beautiful, dwarf shrub. Grows 0.5-1 m h x 0.5 m w. Fine grey-green leaves. Large pink and white daisy-like flowers from Aug-Oct. Excellent drainage required. Dappled shade to partial sun. Useful container plant.</t>
  </si>
  <si>
    <t>1780</t>
  </si>
  <si>
    <t>Medium-large shrub. Grows 2-3 m h x 2-3 m w. Grey-green foliage. Abundant dull-pink to red flowers from Aug-Nov. Well-drained light sandy or gravelly soils in full sun. Conservation status: Threatened Flora.</t>
  </si>
  <si>
    <t>1790</t>
  </si>
  <si>
    <t xml:space="preserve">Attractive small spreading shrub. Grows 0.3-0.6 m h x 1-2 m w. Hairy green leaves. Reddish-purple flowers from Dec-Feb. Well-drained sandy soils in part shade to full sun. Can be trimmed. </t>
  </si>
  <si>
    <t>20330</t>
  </si>
  <si>
    <t xml:space="preserve">Open, spindly upright shrub. Grows 1.5-2 m h x 1-1.5 m w. Lance-shaped mid-green leaves. Clusters of white or pink flowers from Sept-Dec. Grows in a range of well-drained soils in part to full sun.  </t>
  </si>
  <si>
    <t xml:space="preserve">Attractive hardy kangaroo paw. Masses of dark pink flowers throughout most of the year. Grows 0.70 m h x 0.50 m w. Disease resistant and drought tolerant </t>
  </si>
  <si>
    <t>Attractive small hardy kangaroo paw to 35 cm high. Lovely pink and cream flower spikes atop rich deep green branched stems. Flowers all year round. Plant in full or part sun in well-drained soils.</t>
  </si>
  <si>
    <t>1414</t>
  </si>
  <si>
    <t>Small clumping plant. Attractive mid-green sword-like leaves. Branched flowering spikes to 1 m bear yellow flowers from Oct-Dec. Grows in well-drained sandy soils in part to full sun.</t>
  </si>
  <si>
    <t xml:space="preserve">Small clump-forming perennial herb. 0.3-0.8 m h x 1 m w. Grey strap-like leaves. Branched flower stalks. Deep orange flowers from Sept-Dec. Well-drained soils in part to full sun. Protect from snails. Use trickle or drip reticulation. </t>
  </si>
  <si>
    <t>20124</t>
  </si>
  <si>
    <t>Small attractive scented shrub. Grows 1m h x 1m w.  White/pink flowers from July-Sept. Full sun or part shade.  Sand or gravel soils. A very hardy plant.</t>
  </si>
  <si>
    <t>Hardy plant</t>
  </si>
  <si>
    <t>1799</t>
  </si>
  <si>
    <t>Densely foliaged tall shrub. 1-3 m h x 2-3 m w. Serrated dark green leaves. Large 10-20 cm x 10 cm bright orange flowers from Aug-Nov. Well-drained sandy soils in part to full sun. Tolerates some alkalinity. Bird attracting.</t>
  </si>
  <si>
    <t>1801</t>
  </si>
  <si>
    <t xml:space="preserve">Small spreading shrub. Grows 0.3-1.0 m h x 0.5-1.5 m w. Grey-green serrated leaves. Yellow to orange-brown cylindrical flowers to 8 cm long from Nov-March. Grow in very well-drained soils in part to full sun. </t>
  </si>
  <si>
    <t>1804</t>
  </si>
  <si>
    <t>1805</t>
  </si>
  <si>
    <t>Prostrate shrub. Spreading to 2-4 m. Leaves deeply lobed to about 50 cm. Flowerheads 20 cm x 9 cm. Reddish pink with yellow stamens from Sept-Nov. Well-drained soils in dappled shade to full sun.</t>
  </si>
  <si>
    <t>1808</t>
  </si>
  <si>
    <t>Dense spreading shrub. Grows 2 m h by 3 m w. Green serrated leaves. Bronze new growth. Pendant flowers. Deep scarlet or yellow from Oct-Dec. Well-drained soils with dappled shade to full sun. Bird attracting.</t>
  </si>
  <si>
    <t>1809</t>
  </si>
  <si>
    <t>Upright dense shrub. Grows 1.5 m h x 2 m w. Long serrated leaves. Round bright yellow flowerheads 6 cm from April-July. Light well-drained soils with dappled shade to full sun. Can be cut back hard.</t>
  </si>
  <si>
    <t>Jun-Feb</t>
  </si>
  <si>
    <t>11952</t>
  </si>
  <si>
    <t>Prostrate shrub. Spreading to 1-2 m. Long deeply lobed leaves. Large, conspicuous, reddish-brown flowers from Sept- Nov. Sunny position in well-drained gravelly or sandy soils.</t>
  </si>
  <si>
    <t>1819</t>
  </si>
  <si>
    <t>Adaptable large shrub to small tree, 4-6 m h x 3-5 m w. Dark green divided leaves with bright red new growth. Yellow cylindrical flowers from Sept-Jan. Well-drained light to medium soils. Dappled shade to full sun. Frost resistant.</t>
  </si>
  <si>
    <t xml:space="preserve">Dappled to full sun </t>
  </si>
  <si>
    <t>1820</t>
  </si>
  <si>
    <t xml:space="preserve">Small compact shrub 1-1.5 m h x 1.5-2 m w. Dark green foliage. Barrel-shaped golden-brown flowers from 5-7 cm long x 8-9 cm w. Flowering March-Sept. Well-drained light to medium sandy soils.  Tolerates some alkalinity. Part to full sun.  </t>
  </si>
  <si>
    <t>1821</t>
  </si>
  <si>
    <t xml:space="preserve">Dense rounded shrub 2-3 m h x 2-4 m w. Flowerheads acorn shaped, terminal from June-Feb. Velvety grey-white in bud, golden orange styles. Very well-drained, light to medium soils, with partial or full sun. Bird attracting. </t>
  </si>
  <si>
    <t>1829</t>
  </si>
  <si>
    <t>Outstanding open branched medium shrub. Grows 2-4 m h x 2-4 m w. Saw toothed leaves. Large bright yellow cylindrical flowers from Jan-May. Very well-drained sandy soils in full sun. Bird attracting.</t>
  </si>
  <si>
    <t>Jan-May</t>
  </si>
  <si>
    <t>1831</t>
  </si>
  <si>
    <t>Dense, low shrub. Grows 0.5-1.5 m h x 1.0-2.0 m w. Long mid-green leaves with prickly margins. Golden orange cylindrical flowers from Aug-Nov. Grow in well-drained soils in part to full sun. Conservation status: Priority 3.</t>
  </si>
  <si>
    <t>1832</t>
  </si>
  <si>
    <t xml:space="preserve">Dense shrub. Grows 0.3-1 m h x 2-4 m w. Deep green foliage. Large cylindrical flowers range from creamy-yellow to orange-brown from Feb-Oct. Well-drained soils in part to full sun.  Lightly prune to keep compact. Bird attracting. </t>
  </si>
  <si>
    <t>Feb-Oct</t>
  </si>
  <si>
    <t>32202</t>
  </si>
  <si>
    <t>Dwarf clumping or spreading shrub, 0.1-1 m h x 0.6-3 m w. Fern-like dark green foliage. Brownish yellow flowers at the base of the leaves from July-Oct. Well-drained soils in dappled shade to full sun. Good container plant.</t>
  </si>
  <si>
    <t>0.1-1 m</t>
  </si>
  <si>
    <t>11941</t>
  </si>
  <si>
    <t>Ornamental spreading shrub from 1-2 m h x 1-3 m w. Crowded blue-green leaves. Pendant purplish-brown flowers from Aug-Feb. Very well-drained sandy soils in part to full sun. Frost-tolerant.</t>
  </si>
  <si>
    <t>32197</t>
  </si>
  <si>
    <t>Spreading low shrub 0.3 m h x 1-3 m w. Shiny, dark green, fern-like leaves. Reddish-brown flowers displayed at edge of plant from June-Oct. Needs very well-drained light to medium soil in full sun to do best. Possible specimen for container.</t>
  </si>
  <si>
    <t>1839</t>
  </si>
  <si>
    <t>Prostrate shrub. Spreading to 2 m. Long dentate leaves. New growth red. Large flowers pink to reddish with cream styles from Oct-March. Very attractive. Sunny position in well-drained sandy soils.</t>
  </si>
  <si>
    <t>32159</t>
  </si>
  <si>
    <t>Outstanding medium shrub. Grows 1-3 m h x 1-2 m w. Long serrated bright green leaves. Abundant yellow flowers in bunches from Aug-Nov. Well-drained soils in part to full sun. Good cut flowers. Prune after flowering.</t>
  </si>
  <si>
    <t>1842</t>
  </si>
  <si>
    <t>Eye-catching open small shrub. Grows 2 m h x 1.5 m w. Dark grey-green foliage. Large cylindrical flowers. White initially opening to orange from Feb-Aug. Well-drained light to medium soils (tolerates some alkalinity). Best in full sun. Bird attracting.</t>
  </si>
  <si>
    <t xml:space="preserve">Coastal and Bird attracting </t>
  </si>
  <si>
    <t>1845</t>
  </si>
  <si>
    <t xml:space="preserve">Prostrate shrub. Spreading to 2 m. Deeply lobed foliage. New growth bronze. Flowerheads yellow-brown to dull red from Aug-Jan. Sunny position in well-drained sandy or gravelly soils. </t>
  </si>
  <si>
    <t>2m</t>
  </si>
  <si>
    <t>1856</t>
  </si>
  <si>
    <t>Dense rounded small shrub with fine pine-like green leaves. Grows 1-1.5 m h by 1-2 m w. Flowers rounded to 8 cm. Violet to deep purple from Jan-July. Partial to full sun in light to medium well-drained sandy soils.</t>
  </si>
  <si>
    <t>Jan-Jul</t>
  </si>
  <si>
    <t xml:space="preserve">Small spreading shrub. Grows 1-1.5 m h x 1-1.5 m w. Crowded ovate foliage. Profuse mauve flowers from Sept-Feb. Well-drained soils in part to full sun. </t>
  </si>
  <si>
    <t>5387</t>
  </si>
  <si>
    <t xml:space="preserve">Low spreading shrub. Grows 0.2-0.4 m h x 0.5-1 m w. Fine hairy foliage. Two-toned flowers – yellow-green at base and red at tips from Sept-Jan. Well-drained soils in part to full sun. Ideally suited as an ornamental undershrub or as a container plant. </t>
  </si>
  <si>
    <t>3717</t>
  </si>
  <si>
    <t>Small compact shrub. Grows 1 m h x 1-2 m w. Heart-shaped grey leaves.  Orange or brown-red pea flowers from Sept-Oct. Well-drained gravelly soils in dappled shade to part sun.</t>
  </si>
  <si>
    <t>7413</t>
  </si>
  <si>
    <t>Herbaceous annual or perennial. Grows 0.2-0.5 m h x 0.1-0.5 m w. Spoon-shaped mid-green leaves. Bright blue flowers on tall spikes. Flowers Aug-March and sporadic. Grows in well-drained sandy soils in part to full sun. Good container plant. Can be divided.</t>
  </si>
  <si>
    <t>5426</t>
  </si>
  <si>
    <t>Prostrate ground cover. Grows 0.2-0.3 m h x 2-5 m w. Hairy medium green fine foliage. Abundant dark red flowers from Oct-March. Adaptable to a range of soil types. Grows in part to full sun. Very bird attracting.</t>
  </si>
  <si>
    <t xml:space="preserve">Prostrate ground cover from 0.1-0.2 m h x 0.5-1.1 m w. Crowded dark green foliage. Profuse purple starflowers in Sept-Feb. Grows in a wide range of well-drained soils in part to full sun. </t>
  </si>
  <si>
    <t xml:space="preserve">Attractive small shrub. Grows 0.5-1.5 m h x 1-1.5 m w. Fine crowded foliage. Profuse lilac to light purple ‘starflowers’ from July-Dec. Well-drained light to medium soils in part to full sun. Excellent container plant. </t>
  </si>
  <si>
    <t>5465</t>
  </si>
  <si>
    <t xml:space="preserve">Small erect shrub from 1-1.5 m h x 1-1.5 m w. Crowded green foliage. Profuse pink-purple flowers from Sept-Feb. Well-drained light to medium soils in part to full sun. Good container plant. </t>
  </si>
  <si>
    <t>5479</t>
  </si>
  <si>
    <t xml:space="preserve">Highly decorative low shrub. Grows 0.5-1 m h x 1 m w. Fine foliage. Abundant pink flowers from Aug-Dec. Well-drained light to medium soils in part to full sun. Good container plant. </t>
  </si>
  <si>
    <t xml:space="preserve">A rounded shrub growing to 3m h x 1.5m w. Early flowering pure white blooms with green centrefrom July to Sep Grows in a wide range of free-draining soils. Tolerates hot dry conditions. </t>
  </si>
  <si>
    <t>5489</t>
  </si>
  <si>
    <t>Small shrub. Grows 1-2 m h x 1-2 m w. Fine foliage. White flowers turning red from Sept-Feb. Moist well-drained soils.  Best in partial or full sun. Tip prune to maintain compact growth.</t>
  </si>
  <si>
    <t>A medium-sized open shrub, 2-3 m h x 2-3 m w. Light pinkish flowers from Aug-Nov. Grows in a range of well-drained soils. Sunny position. Prune after flowering. Useful as an informal hedge.</t>
  </si>
  <si>
    <t>1421</t>
  </si>
  <si>
    <t xml:space="preserve">Low tufted perennial plant, 0.1-0.4 m h x 0.2-0.3 m w. Grass-like leaves. Spiked clusters of yellow flowers from Sept-Oct. Grows in sandy soils in part to full sun. </t>
  </si>
  <si>
    <t xml:space="preserve">Small/medium tree. Grows 6 m h x 3 m w. Delicately coloured flowers with soft pink flowers in late summer. Grows in well drained soil. Protect from frost when young.  Tolerates dryness. Full sun. Bird attracting. Perfect feature tree. </t>
  </si>
  <si>
    <t>6 m</t>
  </si>
  <si>
    <t>3774</t>
  </si>
  <si>
    <t>Medium sized shrub. Grows 1-3 m h x 0.5-2 m w. Ovate soft hairy leaves. Terminal clusters of lime-green and black bird-shaped flowers from Jan-Dec. Grows in well-drained soils in full sun. Frost tender. Source of nectar for birds.</t>
  </si>
  <si>
    <t>1.3 m</t>
  </si>
  <si>
    <t xml:space="preserve">Dwarf erect or ascending small shrub. 0.2-0.6 m h x 0.5-1.5 m w. Leaves arranged in bundles along the stem. Profuse deep blue to purple flowers from Aug-Nov. Grow in part to full sun in sandy or clay based soils. Can lightly sucker. </t>
  </si>
  <si>
    <t>Sandy or clay</t>
  </si>
  <si>
    <t>Erect, much-branched shrub, 0.3-0.5 m h x 0.5-1 m w. Can sucker. Silver-green leaves. Vivid pink flowers from Aug-Jan. Grows in well-drained soils in part to full sun. Light tip prune.</t>
  </si>
  <si>
    <t>5505</t>
  </si>
  <si>
    <t>Small low growing shrub. Grows 0.4-0.5 m h x 0.5-1 m w. Fine green foliage. Green, yellow and red flowers in mid spring. Requires well-drained light-medium sandy or gravelly soils in dappled shade to part sun. Conservation status: Threatened Flora.</t>
  </si>
  <si>
    <t>0.4-0.5m</t>
  </si>
  <si>
    <t>0.5-1m</t>
  </si>
  <si>
    <t>Attractive low shrub from 0.5 m h x 1 m w. Fine grey-green hairy foliage. Orange-brown pendant flowers in summer-autumn. Well-drained sandy or gravelly soils in part to full sun. Good plant for containers. Conservation status: Threatened Flora.</t>
  </si>
  <si>
    <t>5517</t>
  </si>
  <si>
    <t xml:space="preserve">Outstanding medium shrub. Grows 1.5-2 m h x 1-1.5 m w. Flowerheads pendant, bell-shaped to 3 cm, green-white with red tips. Needs very well-drained soil. Dappled shade to part sun. Good container plant. Conservation status: Threatened flora. </t>
  </si>
  <si>
    <t>Dappled shade to part sun</t>
  </si>
  <si>
    <t>Dense low shrub from 0.2-1 m h x 0.5-1 m w. Dense hairy fine leaves. Abundant pendant dull pink to reddish-green flowers from Aug-Dec. Well-drained sandy soils in part to full sun. Very good container plant.</t>
  </si>
  <si>
    <t>5520</t>
  </si>
  <si>
    <t xml:space="preserve">Ornamental, dwarf, spreading shrub, 0.5-1 m h x 1-2 m w. Grey-green foliage. Clusters of pink flowers at branch ends from Aug-Nov. Grows in a range of soils in part to full sun. </t>
  </si>
  <si>
    <t>Ground hugging groundcover, 0.2 m h x 1-2 m w. Fine grey-green foliage. Flowers are bright purplish-red in terminal, erect clusters. Well-drained light to medium soils in part to full sun. Excellent container plant.</t>
  </si>
  <si>
    <t>5526</t>
  </si>
  <si>
    <t>Dwarf spreading shrub 0.3-0.7 m h x 0.6-1 m w. Fine, grey-green foliage. Crimson to deep red-purple flowers 1-2 cm across in Aug-Dec. Well-drained soils in part sun to full sun. Excellent container plant.</t>
  </si>
  <si>
    <t xml:space="preserve">Dwarf shrub. Grows 0.3-0.8 m h x 0.2-0.5 m w. Fine, crowded, aromatic foliage. Pendant bell-shaped pink and cream flowerheads. Very well-drained soils. Full sun to part shade. Good container plant. Conservation status: Threatened flora. </t>
  </si>
  <si>
    <t>4757</t>
  </si>
  <si>
    <t>7192</t>
  </si>
  <si>
    <t xml:space="preserve">A small spreading shrub. Grows 0.5-1.5 m h x 0.7-1.2 m w. Grey-green sticky wedge-shaped leaves. Abundant purple or pink-purple flowers from June-Oct. Grow in full sun in a range of soils. Lightly prune after flowering. Good pot plant. </t>
  </si>
  <si>
    <t>0.7-1.2 m</t>
  </si>
  <si>
    <t xml:space="preserve">Very showy upright small shrub, 0.3-2 m h x 0.3-1.5 m w. Narrow lance-shaped pale green leaves. Bright pink-red tubular flowers from Sept-Nov and sporadically. Well-drained soils in part to full sun. Tip prune. Good container plant. Conservation Status: Priority 4. </t>
  </si>
  <si>
    <t>Compact, attractive and hardy small shrub with erect and open habit. Grows .5 m h x .5 m h. Lance-shaped mid-green leaves. Yellow-orange flowers mid-spring. Suitable for dappled/part-shade. Requires well drained soil. Priority 1.</t>
  </si>
  <si>
    <t>7274</t>
  </si>
  <si>
    <t>Erect or spreading small shrub, 0.5-1.2 m h x 1-2 m w. Hairy grey-green foliage. Yellow-green tubular flowers from Aug-Feb. Grows in a variety of soils in full sun to part shade.</t>
  </si>
  <si>
    <t>An erecct much-branched shrub. Grows 1.0-4.0 m h x 1.0.-3.0 m w. Linear grey leaves to 4.0 cm. Abundant large tubular red-pink flowers from June-Oct. Grows in a range of soils in full sun. Bird attracting.</t>
  </si>
  <si>
    <t xml:space="preserve">A mallee that grows from 3-12 m h. Smooth bark and lance-shaped adult leaves. Forms a lignotuber. Flower buds have long, horn-shaped cap. Cream-yellow flowers from Oct to Dec. Grows in well drained soils in part to full sun. </t>
  </si>
  <si>
    <t>3-12 m</t>
  </si>
  <si>
    <t>5751</t>
  </si>
  <si>
    <t xml:space="preserve">An outstanding ornamental spreading medium-sized mallee. Grows 2-5 m h x 3-6 m w. Single or multiple trunks. Dark green foliage. Large bright golden yellow flowers from June-Nov. Well-drained soils in part to full sun. Bird attracting. </t>
  </si>
  <si>
    <t>9157</t>
  </si>
  <si>
    <t>Attractive ornamental upright mallee, 3-5 m h x 3-5 m w. Usually single-stemmed. Dark green foliage. Pendant red buds with yellow flowers from Dec-May. Well-drained soils in a sunny situation. Conservation status: Priority 4.</t>
  </si>
  <si>
    <t>Jun-Jul</t>
  </si>
  <si>
    <t>3873</t>
  </si>
  <si>
    <t>Showy small shrub. Grows 1-2 m h x 0.6-1.5 m w. Attractive pale green foliage. Abundant orange and red pea-shaped flowers from Aug-Nov. Adaptable to a range of acid or neutral soils in part to full sun.  Tip prune after flowering.</t>
  </si>
  <si>
    <t>0.6-1,5 m</t>
  </si>
  <si>
    <t>20511</t>
  </si>
  <si>
    <t>Prostrate groundcover to 2.5 m across. Large dark green, oval leaves. Abundant small orange-red pea-shaped flowers from Feb-Oct. Well-drained soils. From dappled shade to full sun. Good container plant.</t>
  </si>
  <si>
    <t>3948</t>
  </si>
  <si>
    <t>Very showy low shrub. Grows 0.2-0.5 m h x 0.3-1 m w. Yellow pea flowers in clusters of 2-3 from Sept-Dec. Very well-drained soils in partial sun situations. Good container plant. Tip prune.</t>
  </si>
  <si>
    <t>Partial sun</t>
  </si>
  <si>
    <t>7562</t>
  </si>
  <si>
    <t>Erect tufting spreading shrub, 0.3-0.6 m h x 0.3-2 m w. Mid-green sticky leaves. Abundant yellow flowers from Nov-March. Grows in a range of soils in part to full sun. Prune after flowering. Suckers.</t>
  </si>
  <si>
    <t>A bushy attractive shrub. Grows 1.5- m h x 1.5 m w. Grey divided foliage. Bright red toothbrush flowers mainly in spring. Grow in full sun in well-drained soils. Good for rockeries and verges. Bird attractive.</t>
  </si>
  <si>
    <t>1.5-1.5 m</t>
  </si>
  <si>
    <t xml:space="preserve">Compact rounded small shrub. Grows 0.8-1.2 m x 0.8-1.2 m h. Bright green foliage. Abundant tangerine orange flowers all year round. Grow in part to full sun in a range of soils. Very bird attractive. </t>
  </si>
  <si>
    <t>19444</t>
  </si>
  <si>
    <t>Spreading small shrub. Grows 0.5-1.2 m h x 1.0-1.5 m w. Mid green foliage. Abundant orange-red cluster of flowers from June-Sept. Grows in well drained soils in part to full sun Conservation status: Priority 1</t>
  </si>
  <si>
    <t>0.5-1.2  m</t>
  </si>
  <si>
    <t>1.0-1.5  m</t>
  </si>
  <si>
    <t>Spreading small shrub from 0.3-0.6 m h x 1.5-2 m w. Fine pinnate grey-green foliage. Profuse red loose, toothbrush-like flowers from May-Oct. Fairly well-drained soils in part to full sun. Very bird attracting.</t>
  </si>
  <si>
    <t>14424</t>
  </si>
  <si>
    <t xml:space="preserve">Bushy compact shrub. Grows 1-1.5 m h x 1-1.5 m w. Prickly dark green foliage with bronze new growth. Attractive rose-red and cream flowers from Aug-Dec. Grows in well-drained sandy soils in full sun. Bird attracting. Conservation status: Priority 3. </t>
  </si>
  <si>
    <t>2032</t>
  </si>
  <si>
    <t xml:space="preserve">Large spreading shrub up to 5 m h x 6 m w. Strongly perfumed cream flowers in July-Dec. Requires well-drained soil and full sun. Tolerant of dry periods and moderate frosts. </t>
  </si>
  <si>
    <t>2038</t>
  </si>
  <si>
    <t>Attractive ground cover. Grows prostrate x 1-2.5 m w. Divided pungent dark green foliage. Abundant well presented dark red flowers from Apr-June. Does best in well-drained soils in part to full sun. Conservation status:Threatened flora.</t>
  </si>
  <si>
    <t xml:space="preserve">Part  to full sun </t>
  </si>
  <si>
    <t>2050</t>
  </si>
  <si>
    <t>13415</t>
  </si>
  <si>
    <t>A highly ornamental bird-attracting plant, 1-3 m h x 1.5-2.5 m w. Much divided grey-green foliage. Pink flower spikes held on stems above plant from May-Oct. Well-drained soils in a hot sunny position.</t>
  </si>
  <si>
    <t>Attractive medium plant. Grows 1-2.5 m h x 1.5-3 m w. Large dark green leaves.  Clusters of nectar-rich yellow flowers that fade to orange-red in June-Nov. Well-drained soils in part to full sun. Conservataion status: Priority 4.</t>
  </si>
  <si>
    <t>8838</t>
  </si>
  <si>
    <t>Attractive medium shrub. Grows 1.5-2 m h x 2-3 m w. Densely foliaged. Abundant pink-red flowers from March-Nov. Well-drained soils in part to full sun. Prune after flowering. Bird attracting.</t>
  </si>
  <si>
    <t>2093</t>
  </si>
  <si>
    <t xml:space="preserve">Attractive prostrate plant. Grows 0.1-0.3 m h x 1-1.5 m w. Grey-green foliage with orange-red flowers in winter-spring. Part to full sun in most soils. Will tolerate alkaline soils. </t>
  </si>
  <si>
    <t>2135</t>
  </si>
  <si>
    <t>Spectacular, large shrub to small tree. Grows 3-7 m h x 2-5 m w. Long linear leaves. Bright orange-red 15 cm spike flowers from July-Nov. Excellent drainage in sandy soils. Full sun. Can be lightly pruned. Ornamental feature plant. Bird attracting.</t>
  </si>
  <si>
    <t>3-7 m</t>
  </si>
  <si>
    <t>2163</t>
  </si>
  <si>
    <t>Stunning large shrub to small tree. Grows 2.5-8 m h x 2-5 m w. Silvery-green leaves. Large 10 cm flower spikes are pink, orange-red or red and occur from July-Dec. Grows in a range of soils with good drainage in a sunny spot. Very bird attracting.</t>
  </si>
  <si>
    <t>2.5-8 m</t>
  </si>
  <si>
    <t>2184</t>
  </si>
  <si>
    <t>Spectacular large shrub. Grows 3-5 m h x 3-5 m w.  Long dark green leaves. Abundant higly conspicuous bright pink flowers from Aug-Nov. Adapts to a range of acidic well-drained soils in a sunny open position. Very attractive to honeyeaters. Bird attracting.</t>
  </si>
  <si>
    <t xml:space="preserve">Medium to large shrub. Grows 2-5 m tall x 2-4 m w. Dull green leathery leaves. Clusters of conspicuous sweetly scented creamy white flowers from Sept-Nov. Cork-like fruits. Well-drained soils in full sun. Can be pruned after flowering. </t>
  </si>
  <si>
    <t>5132</t>
  </si>
  <si>
    <t xml:space="preserve">Vigorous prostrate ground cover. Hairy dark foliage with red new growth. Large yellow flowers from Aug-Dec. Grows in a range of soils and tolerates a fair amount of shade. </t>
  </si>
  <si>
    <t>5162</t>
  </si>
  <si>
    <t xml:space="preserve">Ornamental compact shrub with abundant flowers. Grows 0.2-0.4 m h x 0.1-0.4 m w. Bright yellow flowers from July-Dec. Grows in light to medium soils in part to full sun. Tolerates limestone. Good container plant. </t>
  </si>
  <si>
    <t xml:space="preserve">Light to medium soils </t>
  </si>
  <si>
    <t xml:space="preserve">Outstanding compact mounded shrub from 0.3-0.7 m h x 0.6 m w. Fine bright green foliage and red stems. Covered in profuse orange flowers from Aug-Feb. Well-drained soils in part to full sun. Best grown in hanging baskets or containers. </t>
  </si>
  <si>
    <t>5173</t>
  </si>
  <si>
    <t xml:space="preserve">Attractive low growing shrub. Grows 0.1-0.3 m h x 0.3-1 m w. Grey-green lance-shaped foliage. Abundant yellow flowers from May-Nov. Grows in a range of soil types in part to full sun. Benefits from mulching.  </t>
  </si>
  <si>
    <t>Rounded low shrub. Grows 0.3-1 m h x 0.5-1 m w. Fine foliage. Dainty pink flowers mainly in summer. Well-drained soils. Good container plant. Sunny position with periods of shade. Tip prune after flowering.</t>
  </si>
  <si>
    <t>Attractive low growing shrub. Grows 0.4-0.6 m h. Grey-green foliage. Large 2 cm pink flowers from Aug-Dec. Grows in well-drained soils in full sun. Prune lightly after flowering. Conservation status: Threatened flora. Previously known as H. sp. Cascade</t>
  </si>
  <si>
    <t>5824</t>
  </si>
  <si>
    <t>Small shrub. Grows 1-2 m h x 1-2 m w. Conspicuous pink flowers with spicy fragrance fron Nov-May. Requires very well-drained soils. Grows in part to full sun. Tip prune.</t>
  </si>
  <si>
    <t>Nov-May</t>
  </si>
  <si>
    <t>Upright dwarf shrub. Grows 0.3-1 m h x 0.5-1 m w. Fine foliage. Dainty pink flowers mainly in summer. Well-drained soils. Good container plant. Sunny position with periods of shade. Tip prune after flowering.</t>
  </si>
  <si>
    <t xml:space="preserve">Upright small shrub. Grows 1-1.2 m h x 1-1.5 m w. Mid-green spoon-shaped leaves. Small mauve-pink flowers from July-Dec. Grows in loamy or sandy soils in part-shade to full sun. Prune after flowering. Conservation Status: Threatened flora. </t>
  </si>
  <si>
    <t>0.45-1 m</t>
  </si>
  <si>
    <t>2226</t>
  </si>
  <si>
    <t xml:space="preserve">Outstanding medium shrub. Grows 1.5-2.5 m h x 1.5-2 m w. Large mid green leaves. Large 5-6 cm round rose-pink to purple-pink flowers from July-Oct. Requires free-draining soils in part to full sun. Excellent cut flower. </t>
  </si>
  <si>
    <t>1.5 m-2 m</t>
  </si>
  <si>
    <t xml:space="preserve">Free draining </t>
  </si>
  <si>
    <t>2230</t>
  </si>
  <si>
    <t xml:space="preserve">Attractive medium shrub from 1-3 m h x 1-2 m w. Divided dark green pungent leaves. Profuse rose-pink cone-flowers from Aug-Dec. Good cut flower. Very well-drained sandy soils in part to full sun. Prune early on to maintain compact habit. </t>
  </si>
  <si>
    <t>2240</t>
  </si>
  <si>
    <t>Attractive upright medium shrub, 1-2.5 m h x 1-2 m w. Grey-green foliage. Profuse yellow-cream barrel-shaped flowers from Aug-Nov. Well-drained soils in part to full sun. Responds well to pruning after flowering.</t>
  </si>
  <si>
    <t xml:space="preserve">Spectacular climber or prostrate trailer to 2 m w. Deep green trifoliate leaves. Masses of orange/red, pink and yellow clustered flowers from Aug-Dec. Free draining soils.   Protect roots from hot sun. Part to full sun. Prune after flowering. </t>
  </si>
  <si>
    <t>Spreading shrub, 0.7-2.5m high. Profuse pink flowers from Oct to Nov. Grows in loamy soils, part to full sun. Bird attracting</t>
  </si>
  <si>
    <t>0.7-2.5 m</t>
  </si>
  <si>
    <t>Loamy soils over granite</t>
  </si>
  <si>
    <t>Dwarf tufted plant. Grows 0.1 m h x 0.1-0.2 m w. Upright fine foliage with white clustered flowers on short upright stalks. Grows in light sandy soils in part to full sun.  Good container plant.</t>
  </si>
  <si>
    <t>Delightful low plant growing to 0.4 m h x 0.5-1 m w. Crowded, grey-green foliage. Bright orange-yellow and red flowers from May-Nov. Prefers well-drained soils in sunny position. Excellent container plant.</t>
  </si>
  <si>
    <t>Attractive low shrub growing to 0.3 m h, developed in Kings Park nursery.  Excellent summer flowering plant with mauve-purple flowers.  Handles full sun. Useful for hanging baskets and also as a bedding or border plant.  Light pruning in late summer. Good container plant.</t>
  </si>
  <si>
    <t>Outstanding low shrub. Grows 0.2-1 m h x 0.3-1 m w. Crowded linear leaves. Vivid, dark blue flowers from July-Dec. Well-drained soils. Sunny position. Excellent container plant. Lightly prune after flowering.</t>
  </si>
  <si>
    <t>Delightful small plant growing to 0.4 m h x 0.5-1 m w. Crowded, grey-green foliage. Attractive orange and yellow flowers from May-Nov. Prefers well-drained soils in sunny position. Excellent container plant.</t>
  </si>
  <si>
    <t>Delightful low plant growing to 0.4 m h x 0.5-1 m w. Crowded, grey-green foliage. Attractive pink flowers from May-Nov. Prefers well-drained soils in sunny position. Excellent container plant.</t>
  </si>
  <si>
    <t>7577</t>
  </si>
  <si>
    <t xml:space="preserve">Open spreading low shrub. Grows 0.3-0.5 m h x 0.6-1.2 m w. Mid-green linear hairy leaves. Attractive profuse deep red flowers from Sept-Dec. Well-drained sandy soils in full sun. Good container plant. </t>
  </si>
  <si>
    <t>Dwarf shrub. Grows 0.4-0.6 m h x 0.5-1 m w. Fine grey-green foliage. Profuse attractive orange-red flowers from Oct-Jan. Plants do best in well-drained gravelly soils or in containers. Semi-shade or full sun. Conservation status: Threatened flora.</t>
  </si>
  <si>
    <t>15428</t>
  </si>
  <si>
    <t xml:space="preserve">Attractive low growing to prostrate shrub. Grows 0.1-0.3 m h x 1-2 m w. Grey-green foliage. Large cream and red flowers from July-Oct. Well-drained light to medium soils in part to full sun. Attractive to honeyeaters. </t>
  </si>
  <si>
    <t>5920</t>
  </si>
  <si>
    <t>5931</t>
  </si>
  <si>
    <t>Showy small shrub. Grows 1.0-2.0 m h x 0.8-2.0 m w. Small ovate mid-green leaves along stems. Abundant terminal globular pink to purplish-pink flowers to 2 cm across from Oct-Dec. Grow in well-drained sandy or loamy soils in plenty of sunshine.</t>
  </si>
  <si>
    <t>18112</t>
  </si>
  <si>
    <t>Multi-stemmed upright medium shrub. Grows 2-3.5 m h x 2-2.5 m w. Lance-shaped mid-green leaves. Red bottlebrush-shaped flowers to 6 cm long from Oct-July. Grows in well-drained sandy or loamy soils in part to full sun. Bird attracting.</t>
  </si>
  <si>
    <t>9183</t>
  </si>
  <si>
    <t>A handsome medium shrub growing 1.5-3 m h x 1.5-2 m w. Mid-green pine-like leaves. Globular flowerheads to 5 cm. Mauve-pink to deep pink. Occurring from Aug-March. Hot sunny location with good drainage.</t>
  </si>
  <si>
    <t>18350</t>
  </si>
  <si>
    <t>Very attractive small shrub. Grows 0.3-0.6 m h x 0.3-1.0 m w. Fine small light green leaves. Plant smoothered in bright pink to magenta flowers from Aug-Sept. Grow in well-drained soils in part to full sun.</t>
  </si>
  <si>
    <t>5955</t>
  </si>
  <si>
    <t xml:space="preserve">Small shrub growing to 0.5-1.7 m h x 1-3 m w. Crowded grey-green foliage. Flowers pink-mauve solitary or in pairs from Oct-March. Adapts to a range of soil types. Dappled shade to full sun. Can be trimmed to maintain shape. </t>
  </si>
  <si>
    <t>0.5-1.7 m</t>
  </si>
  <si>
    <t>5957</t>
  </si>
  <si>
    <t>Hardy, spreading shrub. Grows 0.5-1.2 m h x 1-2 m w. Blue-green linear foliage. Cream-white flowers in clusters from Dec-Jan. Grows in well-drained soils in full sun to dappled shade. Limestone tolerant.</t>
  </si>
  <si>
    <t>18278</t>
  </si>
  <si>
    <t>Low spreading shrub. Grows 0.3-0.5 m h x 0.5-1.0 m w. Fine mid-green leaves. Globular pink to magenta terminal flowers from July-Oct. Grows in well-drained soils in part to full sun.</t>
  </si>
  <si>
    <t>5983</t>
  </si>
  <si>
    <t>Very showy low spreading shrub, 0.5-1 m h x 1 m w. Hairy green foliage. Bright pink/purple to dark red flowers from Aug-Dec. Well-drained sandy soils in full sun.</t>
  </si>
  <si>
    <t>5988</t>
  </si>
  <si>
    <t>Spreading low growing shrub, 0.2-1 m h x 1-1.5 m w. Light green dense foliage. Clusters of reddish-pink flowers in spring. Grows in a range of well-drained soils in part to full sun.</t>
  </si>
  <si>
    <t>Spreading open shrub. Grows 1-2 m h x 1.5-2 m w. Lance-shaped mid-green leaves. White flowers from Aug-Sept. Grows in well-drained soils in part to full sun.  Tip prune periodically. Conservation status: Threatened flora.</t>
  </si>
  <si>
    <t xml:space="preserve">Attractive small shrub. Grows 0.6-1.5 m h x 0.5-2 m w. Fine mid-green leaves. Pink flowers to 4 cm across from Sept-Jan. Requires very well-drained light acidic soils with plenty of sunshine. Good container plant. Can be lightly pruned. </t>
  </si>
  <si>
    <t>Spectacular small shrub when in flower. Grows 0.5-1.5 m h x 0.6-2 m w. Fine grey-green foliage. Profuse pink and white flowers from Aug-Dec. Needs excellent well-drained acidic soils in a sunny or semi-shaded site. Tip prune after flowering.</t>
  </si>
  <si>
    <t>Pot Plant. Tip prune after flowering.</t>
  </si>
  <si>
    <t xml:space="preserve">Medium shrub. Grows 0.5-2.5 m h x 0.6-2 m w. Linear light green leaves. Aromatic. White to cream flowers with purple stripes from Aug-Nov. Grows in a hot position in part to full sun in well-drained soils. Good container plant. </t>
  </si>
  <si>
    <t>Small spreading shrub. Grows 0.3-0.6 m h x 0.5-1 m w. Grey woolly foliage. Orange-red tubular flowers from Sept-Nov. Prefers well-drained soil in a sunny position (formerly Pityrodia dilatata). Good container plant.</t>
  </si>
  <si>
    <t>A hardy small-medium-sized shrub. Grows 0.6-2 m h x 1-2 m w. Oval-shaped hairy leaves. Attractive mauve flowers in dense heads in late spring. Grows in a range of well-drained soils in part to full sun.</t>
  </si>
  <si>
    <t>Low shrub. Grows 0.5-0.8 m h x 0.3-0.6 m w. Fine light green fleshy leaves. Abundant pink flowers from Sept-May. Well-drained light to medium soils in part to full sun. Good container plant. (formally known as Diaspis filifolia)</t>
  </si>
  <si>
    <t>Attractive low plant. Grows 0.2-0.4 m h x 0.2-0.5 m w. Grey-green foliage. Upright flower scapes with terminal mauve-pink flowers from July-Nov. Needs good drainage and tolerates part shade to full sun. Good container plant.</t>
  </si>
  <si>
    <t>Robust light-green plant to 30 cm h. Soft pink clusters of flowers in spring. Lightly trim after flowering. Semi-dormant during summer. Rejuvenates during winter. Best in shade or part shade in moist soils. Good container plant or hanging basket plant.</t>
  </si>
  <si>
    <t xml:space="preserve">Part shade </t>
  </si>
  <si>
    <t>Nov-Dec</t>
  </si>
  <si>
    <t xml:space="preserve">Perennial rosetted plant 50 cm h producing flower stems from Sept-Jan. Flowers can be white, blue or purple violet. Grows well in sunny well-drained sandy-gravelly soils or does very well in containers. Great for ‘mini-gardens’.  </t>
  </si>
  <si>
    <t xml:space="preserve">Robust clumping plant to 30 cm h. Mid green foliage. Abundant pale pink flowers from Oct-Dec. Good for semi-shade to full sun. Tolerates some alkalinity. </t>
  </si>
  <si>
    <t>Tolerates some alkalinity</t>
  </si>
  <si>
    <t xml:space="preserve">Dark green tufts to 40-50 cm with big pale pink flowers from Sep-Dec. Well-drained soils in part shade to full sun. Container plant or garden – excellent on coast. Conservation Status: Priority 3. </t>
  </si>
  <si>
    <t>Tight clumping perennial forming dense cushions to 1-5 cm tall.  Masses of white flowers from Sep-Jan.  Very deep rooted.  Deep containers or small garden beds in part-shade to full-sun.  Conservation Status: Priority 3.</t>
  </si>
  <si>
    <t>0.01-0.05 m</t>
  </si>
  <si>
    <t xml:space="preserve">Creeping plant growing to 15 cm tall. Light-green foliage.   Orange or pink flowers on short stems from Sept-Nov. Grows in well-drained soils in sandy-gravelly soils in part-sun or semi-shade, or does well in a container. </t>
  </si>
  <si>
    <t>Small rosetted perennial plant. Grows to 30 cm h x 20 cm w. Linear mid-green fleshy leaves. Tall spikes of pink flowers from Sept-Oct. Grows in well-drained soils in part to full sun. Good container plant.</t>
  </si>
  <si>
    <t>Erect small shrub. Grows 0.5-2 m h x 1-1.5 m w. Hairy grey-green serrated foliage. Abundant pink-purple flowers from Aug-Nov. Well-drained sandy or gravelly soils in part to full sun.</t>
  </si>
  <si>
    <t xml:space="preserve">Very pretty compact low shrub. Grows 0.5-1 m h x 1 m w. Fine green foliage. Profuse mauve purple flowers from June-Sept. Well-drained sandy soils in part to full sun. Tip prune to maintain compact shape. </t>
  </si>
  <si>
    <t xml:space="preserve">Attractive small spreading shrub, 0.3-0.7 m h x 0.5-1 m w. Fine foliage. White-pink flowers from Jun-Oct. Well- drained soils in full sun. </t>
  </si>
  <si>
    <t>Ground cover, 0.3 m h x 2.5 m w. Showy plant, attractive shape. Pink flowers from Dec-Aug. Full sun. Sand or gravel soils. An excellent garden plant. Conservation Status: Priority 2.</t>
  </si>
  <si>
    <t>Dec-Aug</t>
  </si>
  <si>
    <t>Attractive spreading shrub. Grows 0.5-1.5 m h x 1-2 m w. Fine, aromatic crowded dark-green foliage. Attractive white flowers in spring. Well-drained soils in full sun. Very hardy.</t>
  </si>
  <si>
    <t>Feb-Nov</t>
  </si>
  <si>
    <t>Very pretty spreading shrub, 0.3–0.5 m h x 0.8-1.2 m w. Fine mid-green foliage. Attractive dark-pink flowers from Jul–Sep. Well-drained sandy to gravelly soils in part to full sun. Conservation status: Priority 3.</t>
  </si>
  <si>
    <t>Very attractive compact rounded shrub. Grows 0.2-1 m h x 0.5-1 m w. Fine foliage. Covered in “cauliflower” like display of profuse pink flowers from Oct-Jan. Very well-drained soils in full sun.</t>
  </si>
  <si>
    <t xml:space="preserve">Very well drained </t>
  </si>
  <si>
    <t>Erect to spreading small shrub. Grows 0.6-2 m h x 0.5-2 m w. Rounded mid green leaves. Abundant deep yellow flowers with bronze-reddish tones from Nov-April. Grows in well-drained soils in full sun.</t>
  </si>
  <si>
    <t>Very attractive small shrub from 0.5-1.5 m h x 1 m w. Rounded leaves. Bright orange-red feather flowers during spring-summer. Very well-drained sandy soils in full sun.</t>
  </si>
  <si>
    <t xml:space="preserve">Very well drained sandy </t>
  </si>
  <si>
    <t>Compact low shrub. Grows 0.2-0.7 m h x 0.4-0.7 m w. Crowded bluish-purple foliage. Scattered yellow flowers from Dec-June. Grows in a range of soils in part to full sun. Lightly prune after flowering. Conservation status: Priority 3.</t>
  </si>
  <si>
    <t>0.4-0.7 m</t>
  </si>
  <si>
    <t>Low bushy shrub, 0.6 m h x 0.5-1 m w. Fine light green foliage. Pink feather flowers from Oct-Dec. Well-drained soils in part to full sun. Good container plant.</t>
  </si>
  <si>
    <t xml:space="preserve">Commonly dense shrub. Grows 0.6-3 m h. Light golden  flowers from Nov to Dec or Jan. Grows in most soils in part to full sun. </t>
  </si>
  <si>
    <t>0.6-3.0 m</t>
  </si>
  <si>
    <t>Banksia baueri</t>
  </si>
  <si>
    <t>Woolly Banksia</t>
  </si>
  <si>
    <t>32687</t>
  </si>
  <si>
    <t xml:space="preserve">Dense bushy shrub. Grows 2-3 m h x 3 m w. Flowers cylindrical (15-30 cm long by 12-20 cm w). Cream to orange-brown from May-July. Well-drained soils. Dappled shade to full sun. Excellent cut flowers.  </t>
  </si>
  <si>
    <t xml:space="preserve">Non-lignotuberous shrub. Grows  0.3-1.3 m h. Pendant pink-purple/purple-brown flowers from, Nov to Dec or Jan to Feb. Grows in well drained soil. Coastal plant. </t>
  </si>
  <si>
    <t>Nov-Feb</t>
  </si>
  <si>
    <t xml:space="preserve">Coastsal </t>
  </si>
  <si>
    <t>Calothamnus rupestris</t>
  </si>
  <si>
    <t>Mouse Ears</t>
  </si>
  <si>
    <t>5428</t>
  </si>
  <si>
    <t xml:space="preserve">Hardy shrub with large flowers. Grows 1.5-3 m h x 2 m w. Fine dark green foliage. Dark red flowers rom Aug-Nov. Adaptable to a range of well-drained soils in full sun to dappled shade. Bird attracting plant. </t>
  </si>
  <si>
    <t xml:space="preserve">A hardy low clump-forming perennial.  Grows 0.15-0.35 m h x 0.5 m w. Strap-like rigid leaves. Yellow tubular flowers in spiked clusters from Sept-Oct. Grows in most well-drained soils in part to full sun.  </t>
  </si>
  <si>
    <t>0.15-0.35 m</t>
  </si>
  <si>
    <t>Coconut Blush (Grafted)</t>
  </si>
  <si>
    <t xml:space="preserve">Slender perennial, herb. Grows 0.05 - 0.5 m h. Delicate blue  flowers from  Aug to Dec or Jan. Grows in sandy  and clay soils.Good container plant. </t>
  </si>
  <si>
    <t xml:space="preserve">Slender perennial, herb. Grows 0.05 - 0.5 m h. Delicate pink flowers from  Aug to Dec or Jan. Grows in sandy  and clay soils.Good container plant. </t>
  </si>
  <si>
    <t>Angled-stem Dampiera (Blue form)</t>
  </si>
  <si>
    <t>Angled-stem Dampiera (Pink form)</t>
  </si>
  <si>
    <t>5521</t>
  </si>
  <si>
    <t xml:space="preserve">Ornamental, dwarf, spreading shrub, 0.5-1 m h x 1-2 m w. Grey-green foliage. Clusters of red flowers at branch ends from Aug-Nov. Grows in a range of soils in part to full sun. </t>
  </si>
  <si>
    <t>(Pink from)</t>
  </si>
  <si>
    <t>(Red form)</t>
  </si>
  <si>
    <t>Southern Diplolaena</t>
  </si>
  <si>
    <t>Prostrate form</t>
  </si>
  <si>
    <t>0. 2 m</t>
  </si>
  <si>
    <t>Attractive groundcover. Grows 0.2 m h x 1-2.5 m w. Dark green leathery leaves. Horned light brown to purple-brown fruits. Grows in well-drained light to medium soils.   Part to full sun. Responds well to pruning.</t>
  </si>
  <si>
    <t>Darwinia polycephala</t>
  </si>
  <si>
    <t>5525</t>
  </si>
  <si>
    <t>Small shrub. Grows 0.3-1 m h x 0.5-1.5 m w. Grey-green crowded foliage. Red-purple flowers from Sept-Oct. Well-drained light to medium soils in part to full sun. Lightly prune after flowering. Conservation status: Priority 4.</t>
  </si>
  <si>
    <t>Eremaea purpurea</t>
  </si>
  <si>
    <t>5542</t>
  </si>
  <si>
    <t xml:space="preserve">Very attractive small compact shrub. Grows 0.2-1.3 m h x 0.7-1.5 m w. Crowded green foliage. Abundant pinkish-purple flowers from Oct-Feb. Requires very well-drained soils in full sun. Can prune lightly after flowering. </t>
  </si>
  <si>
    <t>0.2-1.3 m</t>
  </si>
  <si>
    <t xml:space="preserve">Prune after flowering </t>
  </si>
  <si>
    <t>Eucalyptus calycogona</t>
  </si>
  <si>
    <t>Gooseberry Mallee</t>
  </si>
  <si>
    <t>Attractive small to medium mallee. Grows 3-5 m h x 3-5 m w. Smooth bark. Mid-green foliage. Square-shaped buds with pink flowers from Aug-Nov. Grows in well-drained soils in full sun.</t>
  </si>
  <si>
    <t xml:space="preserve">Atrractive small to medium mallee with open habit,  Grows 1-3 m h. Large square bright red buds and red/pink flowers appear in Jun to Dec. Grows in most soils in part to full sun. </t>
  </si>
  <si>
    <t>1.0-3.0 m</t>
  </si>
  <si>
    <t>Eneabba Mallee (Grafted)</t>
  </si>
  <si>
    <t>Gomphrena canescens</t>
  </si>
  <si>
    <t>Batchelors Buttons</t>
  </si>
  <si>
    <t>2676</t>
  </si>
  <si>
    <t xml:space="preserve">Compact small summer annual, 0.3-0.6 m h x 0.1-0.4 m w. Linear, stiff, mid-green leaves. Abundant globular pink to mauve flowers from Nov-April. Grows in full sun. </t>
  </si>
  <si>
    <t>13463</t>
  </si>
  <si>
    <t xml:space="preserve">Attractive dense showy shrub. Grows 0.5-1.5 m h x 1-1.5 m w. Fine grey-green foliage. Profuse toothbrush-shaped red flowers throughout the year. Well-drained light to medium soils in part to full sun. Very bird attracting. </t>
  </si>
  <si>
    <t>0.5-1.5  m</t>
  </si>
  <si>
    <t>1-1.5  m</t>
  </si>
  <si>
    <t xml:space="preserve">Part to ful sun </t>
  </si>
  <si>
    <t>Feb-Dec</t>
  </si>
  <si>
    <t>Grevillea obtusifolia</t>
  </si>
  <si>
    <t>Gingin Gem Grevillea</t>
  </si>
  <si>
    <t>8836</t>
  </si>
  <si>
    <t xml:space="preserve">Prostrate groundcover. Grows 0.2-0.5 m h x 3-5 m w. Bright green dense foliage. Deep pink to red flowers from winter to spring. Hardy in a range of soils type in part to full sun. </t>
  </si>
  <si>
    <t>Most</t>
  </si>
  <si>
    <t>Decorative small shrub from 0.2-1.5 m tall x 0.5-2.5 m w. Mid-green foliage. White flowers from Aug-Dec. Adapts well to most soil types. Semi or dappled shade. Tolerates light frosts and responds well to pruning.</t>
  </si>
  <si>
    <t>Low growing shrub. Grows 0.4-0.8 m h x 0.3-0.8 m w. Grey-green foliage. Attractive large pink flowers from Aug-Jan. Grows in well-drained soils in full sun. Prune lightly after flowering. Conservation status: Priority 2.</t>
  </si>
  <si>
    <t>0.4-0.8 m</t>
  </si>
  <si>
    <t>Aug-Jun</t>
  </si>
  <si>
    <t>Jacksonia floribunda</t>
  </si>
  <si>
    <t>Holly Pea</t>
  </si>
  <si>
    <t>4010</t>
  </si>
  <si>
    <t>Dwarf spreading shrub. Grows 0.3-0.8 m h x 0.8-2 m w. Crinkly grey-green holly-shaped foliage. Racemes of orange-red and yellow pea-shaped flowers from Sept-March. Grows in well-drained sandy or gravelly soils in part to full sun.</t>
  </si>
  <si>
    <t>0.8-2 m</t>
  </si>
  <si>
    <t>Chenille Honey-myrtle (Dward form)</t>
  </si>
  <si>
    <t xml:space="preserve">Outstanding large shrub to small tree. Grows 1-4 m h x 2-6 m w. Fine green foliage. Long white bottlebrush flowers from Oct-Jan. Tolerates limestone soils. Best in full sun. Attractive to butterflies. </t>
  </si>
  <si>
    <t>1-4 m</t>
  </si>
  <si>
    <t>0.8-2.0 m</t>
  </si>
  <si>
    <t>Oct-Oct</t>
  </si>
  <si>
    <t xml:space="preserve">Small compact shrub. Grows 0.3-1.2 m h x 1-1.5 w. Abundant cream-white to pink-purple globular flowers from Oct-Nov. Grows in well-drained light sandy or gravelly soils in full sun. Lightly tip-prune after flowering. </t>
  </si>
  <si>
    <t>Melaleuca similis</t>
  </si>
  <si>
    <t xml:space="preserve">Small shrub with dense foliage. Grows to 0.6 m h. Profuse pink flowers in Nov. Prefers well drained soil in part to full sun. Conservation status:: Priority 1. </t>
  </si>
  <si>
    <t>Nov</t>
  </si>
  <si>
    <t>5975</t>
  </si>
  <si>
    <t>Melaleuca subtrigona</t>
  </si>
  <si>
    <t xml:space="preserve">Low shrub. Grows 0.2-1.6 m h x 0.3-0.5 m w. Hairy grey-green foliage. Attractive small deep pink from Sep-Jan. Grows in well-drained sandy or loamy soils in part to full sun. </t>
  </si>
  <si>
    <t>0.2-1.6 m</t>
  </si>
  <si>
    <t xml:space="preserve">Attractive low spreading shrub. Grows to 0.5 m h. Clusters of pink flowers that fade to white appear in Nov. Grows in red-brown clay-loam in part to full sun. </t>
  </si>
  <si>
    <t>Clay-loam</t>
  </si>
  <si>
    <t>Myoporum insulare</t>
  </si>
  <si>
    <t>Blueberry tree (Prostrate)</t>
  </si>
  <si>
    <t>Dense, low spreading, 0.25-0.5 m h x 1-2 m. Glossy green leaves. Small white flowers from Jul to Feb. Smooth purple berries.  Grows in most soils in part to full sun. Quick growing ground cover that attracts birds, insects and lizards.</t>
  </si>
  <si>
    <t>0.25-0.5 m</t>
  </si>
  <si>
    <t>1.0-2.5 m</t>
  </si>
  <si>
    <r>
      <rPr>
        <sz val="10"/>
        <color theme="1"/>
        <rFont val="Arial"/>
        <family val="2"/>
      </rPr>
      <t>Rhizomatous, tufted perennial plant, 0.3–0.6 m h x 0.3-1 m w. Strappy green leaves. Tall scapes of blue flowers from Sep–Dec. Grows in a range of soils in a partly-shaded spot. Good</t>
    </r>
    <r>
      <rPr>
        <b/>
        <sz val="10"/>
        <color theme="1"/>
        <rFont val="Arial"/>
        <family val="2"/>
      </rPr>
      <t xml:space="preserve"> container </t>
    </r>
    <r>
      <rPr>
        <sz val="10"/>
        <color theme="1"/>
        <rFont val="Arial"/>
        <family val="2"/>
      </rPr>
      <t>plant.</t>
    </r>
    <r>
      <rPr>
        <b/>
        <sz val="10"/>
        <color theme="1"/>
        <rFont val="Arial"/>
        <family val="2"/>
      </rPr>
      <t xml:space="preserve"> </t>
    </r>
  </si>
  <si>
    <t>Sep–Dec</t>
  </si>
  <si>
    <t>Tall Mulla Mulla</t>
  </si>
  <si>
    <t xml:space="preserve">Erect annual herb. Grows 0.1-1.2 m h.  Cylindrical spikes of pink to purple flowers appear from Apr to Nov. Grows in most soils in full sun. Suitable for container and verge. Drought tollerant. </t>
  </si>
  <si>
    <t>0.1-1/2 m</t>
  </si>
  <si>
    <t xml:space="preserve">Most </t>
  </si>
  <si>
    <t xml:space="preserve">Verge </t>
  </si>
  <si>
    <t>Thread-leaved Diaspasis (Pink form)</t>
  </si>
  <si>
    <t>Moist acidic</t>
  </si>
  <si>
    <t>0,02 m</t>
  </si>
  <si>
    <t>0.03 m</t>
  </si>
  <si>
    <t>Swainsona formosa</t>
  </si>
  <si>
    <r>
      <t xml:space="preserve">Prostrate annual or biennial herb. Grows 0.05-0.2 m h to 3 m wide. Red and black pea-shaped flowers from May–March. Well-drained soils. Sunny situation. Suitable for </t>
    </r>
    <r>
      <rPr>
        <b/>
        <sz val="10"/>
        <color theme="1"/>
        <rFont val="Arial"/>
        <family val="2"/>
      </rPr>
      <t>containers</t>
    </r>
    <r>
      <rPr>
        <sz val="10"/>
        <color theme="1"/>
        <rFont val="Arial"/>
        <family val="2"/>
      </rPr>
      <t xml:space="preserve"> or hanging baskets. Apply water-soluble fertilizer regularly. Keep soil moist not wet.  </t>
    </r>
  </si>
  <si>
    <t>0.5-0.2 m</t>
  </si>
  <si>
    <t>May-Mar</t>
  </si>
  <si>
    <t>Verticordia penicillaris</t>
  </si>
  <si>
    <r>
      <rPr>
        <sz val="10"/>
        <color rgb="FF00B050"/>
        <rFont val="Arial"/>
        <family val="2"/>
      </rPr>
      <t>Spreading small shrub. Grows 0.1-0.3 m h x 0.2-0.5 m w. Blue-green fine foliage with attractive yellow flowers from Sept-Oct. Grows in gravelly or loamy soils in part to full sun. Lightly prune after flowering. Good</t>
    </r>
    <r>
      <rPr>
        <b/>
        <sz val="10"/>
        <color rgb="FF00B050"/>
        <rFont val="Arial"/>
        <family val="2"/>
      </rPr>
      <t xml:space="preserve"> container </t>
    </r>
    <r>
      <rPr>
        <sz val="10"/>
        <color rgb="FF00B050"/>
        <rFont val="Arial"/>
        <family val="2"/>
      </rPr>
      <t>plant. Conservation status: Priority 4.</t>
    </r>
  </si>
  <si>
    <t>Compact, bushy shrub. Grows up to 0.6 m h x 0.4-0.6 m w. Narrow grey-green leaves. Round clusters of pink or white flowers in spring. Prefers well-drained acidic soils in part to full sun. Tip prune after flowering.</t>
  </si>
  <si>
    <t xml:space="preserve">Well drained acidic </t>
  </si>
  <si>
    <t>Sand or gravel</t>
  </si>
  <si>
    <t>0.7-1.6 m</t>
  </si>
  <si>
    <t>Austrostipa mollis</t>
  </si>
  <si>
    <t>Erect, tufted perennial grass. Grows 0.15-0.6 m h x 0.2-0.4 m w. Green-purple flower spikes on long stalks flowering from Sept-Dec. Grow in part to full sun in sandy-clay based soils. Verge or rockery plant.</t>
  </si>
  <si>
    <t>0.15-0.6 m</t>
  </si>
  <si>
    <t>Sandy clay</t>
  </si>
  <si>
    <t>Grass</t>
  </si>
  <si>
    <t>0.6-3.5 m</t>
  </si>
  <si>
    <t>Mar-Nov</t>
  </si>
  <si>
    <t xml:space="preserve">A small to medium sized upright evergreen shrub with dark green foliage. Grows 0.5-1.3m h. Profusion of bright golden-yellow flowers in Jan-Mar. Grows in most soils. Ideal for shrubberies, containers &amp; coastal gardens. </t>
  </si>
  <si>
    <t>0.5-1.3 m</t>
  </si>
  <si>
    <t>Jan-Mar</t>
  </si>
  <si>
    <t>Cutleaf Hibbertia</t>
  </si>
  <si>
    <t>Attractive small to medium mallee. Grows 0.6 m-3.5 m h. Smooth bark. Creamy white flowers in groups of seven or nine in Mar to Nov. Grows in well-drained soils in full sun. Bird and insect attracting.</t>
  </si>
  <si>
    <r>
      <t xml:space="preserve">Conostylis aculeata </t>
    </r>
    <r>
      <rPr>
        <sz val="10"/>
        <color theme="1"/>
        <rFont val="Arial"/>
        <family val="2"/>
      </rPr>
      <t>subsp.</t>
    </r>
    <r>
      <rPr>
        <i/>
        <sz val="10"/>
        <color theme="1"/>
        <rFont val="Arial"/>
        <family val="2"/>
      </rPr>
      <t xml:space="preserve"> spinuligera</t>
    </r>
  </si>
  <si>
    <r>
      <t xml:space="preserve">Grevillea petrophiloides </t>
    </r>
    <r>
      <rPr>
        <sz val="10"/>
        <color theme="1"/>
        <rFont val="Arial"/>
        <family val="2"/>
      </rPr>
      <t>subsp.</t>
    </r>
    <r>
      <rPr>
        <i/>
        <sz val="10"/>
        <color theme="1"/>
        <rFont val="Arial"/>
        <family val="2"/>
      </rPr>
      <t>petrophiloides</t>
    </r>
  </si>
  <si>
    <r>
      <t xml:space="preserve">Lambertia echinata </t>
    </r>
    <r>
      <rPr>
        <sz val="10"/>
        <color rgb="FFFF0000"/>
        <rFont val="Arial"/>
        <family val="2"/>
      </rPr>
      <t>subsp.</t>
    </r>
    <r>
      <rPr>
        <i/>
        <sz val="10"/>
        <color rgb="FFFF0000"/>
        <rFont val="Arial"/>
        <family val="2"/>
      </rPr>
      <t xml:space="preserve"> echinata</t>
    </r>
  </si>
  <si>
    <r>
      <t xml:space="preserve">Melaleuca macronychia </t>
    </r>
    <r>
      <rPr>
        <sz val="10"/>
        <color theme="1"/>
        <rFont val="Arial"/>
        <family val="2"/>
      </rPr>
      <t xml:space="preserve">subsp. </t>
    </r>
    <r>
      <rPr>
        <i/>
        <sz val="10"/>
        <color theme="1"/>
        <rFont val="Arial"/>
        <family val="2"/>
      </rPr>
      <t>macronychia</t>
    </r>
  </si>
  <si>
    <t>Fly-away Triggerplant (white form)</t>
  </si>
  <si>
    <r>
      <t>Dwarf clump forming plant. Rosetted clumps to 40 cm across. Mid green foliage. White flowers to 1 cm across on 30 cm scapes from Nov-Jan. Does best in moist acidic soils in semi-shaded position. Good</t>
    </r>
    <r>
      <rPr>
        <b/>
        <sz val="10"/>
        <color theme="1"/>
        <rFont val="Arial"/>
        <family val="2"/>
      </rPr>
      <t xml:space="preserve"> container </t>
    </r>
    <r>
      <rPr>
        <sz val="10"/>
        <color theme="1"/>
        <rFont val="Arial"/>
        <family val="2"/>
      </rPr>
      <t>plant.</t>
    </r>
    <r>
      <rPr>
        <b/>
        <sz val="10"/>
        <color theme="1"/>
        <rFont val="Arial"/>
        <family val="2"/>
      </rPr>
      <t xml:space="preserve"> </t>
    </r>
    <r>
      <rPr>
        <sz val="10"/>
        <color theme="1"/>
        <rFont val="Arial"/>
        <family val="2"/>
      </rPr>
      <t xml:space="preserve"> </t>
    </r>
  </si>
  <si>
    <r>
      <t>Adenanthos</t>
    </r>
    <r>
      <rPr>
        <i/>
        <vertAlign val="superscript"/>
        <sz val="10"/>
        <color rgb="FF00B050"/>
        <rFont val="Arial"/>
        <family val="2"/>
      </rPr>
      <t xml:space="preserve"> </t>
    </r>
    <r>
      <rPr>
        <vertAlign val="superscript"/>
        <sz val="10"/>
        <color rgb="FF00B050"/>
        <rFont val="Aptos Narrow"/>
        <family val="2"/>
      </rPr>
      <t>×</t>
    </r>
    <r>
      <rPr>
        <i/>
        <sz val="10"/>
        <color rgb="FF00B050"/>
        <rFont val="Arial"/>
        <family val="2"/>
      </rPr>
      <t>pamela</t>
    </r>
  </si>
  <si>
    <t>13116</t>
  </si>
  <si>
    <t>Small shrub. Grows 0.7-1.7 m h x 0.5-1.2 m w. Hairy mid-green foliage along stems. Abundant orange flowers from May-Dec. Grows in well-drained loamy soils in part to full sun.  Lightly prune after flowering. Conservation status: Priority 4.</t>
  </si>
  <si>
    <t>0.7-1.7 m</t>
  </si>
  <si>
    <t>0.5-1.2 m</t>
  </si>
  <si>
    <t>May-Dec</t>
  </si>
  <si>
    <r>
      <t xml:space="preserve">Acacia assimilis </t>
    </r>
    <r>
      <rPr>
        <sz val="10"/>
        <color theme="1"/>
        <rFont val="Arial"/>
        <family val="2"/>
      </rPr>
      <t>subsp</t>
    </r>
    <r>
      <rPr>
        <i/>
        <sz val="10"/>
        <color theme="1"/>
        <rFont val="Arial"/>
        <family val="2"/>
      </rPr>
      <t>. atroviridis</t>
    </r>
  </si>
  <si>
    <r>
      <t xml:space="preserve">Acacia drummondii </t>
    </r>
    <r>
      <rPr>
        <sz val="10"/>
        <color theme="1"/>
        <rFont val="Arial"/>
        <family val="2"/>
      </rPr>
      <t>subsp</t>
    </r>
    <r>
      <rPr>
        <i/>
        <sz val="10"/>
        <color theme="1"/>
        <rFont val="Arial"/>
        <family val="2"/>
      </rPr>
      <t>. elegans</t>
    </r>
  </si>
  <si>
    <r>
      <t xml:space="preserve">Acacia heterochroa </t>
    </r>
    <r>
      <rPr>
        <sz val="10"/>
        <color theme="1"/>
        <rFont val="Arial"/>
        <family val="2"/>
      </rPr>
      <t>subsp.</t>
    </r>
    <r>
      <rPr>
        <i/>
        <sz val="10"/>
        <color theme="1"/>
        <rFont val="Arial"/>
        <family val="2"/>
      </rPr>
      <t xml:space="preserve"> heterochroa</t>
    </r>
  </si>
  <si>
    <r>
      <t xml:space="preserve">Conostylis aculeata </t>
    </r>
    <r>
      <rPr>
        <sz val="10"/>
        <color theme="1"/>
        <rFont val="Arial"/>
        <family val="2"/>
      </rPr>
      <t>subsp.</t>
    </r>
    <r>
      <rPr>
        <i/>
        <sz val="10"/>
        <color theme="1"/>
        <rFont val="Arial"/>
        <family val="2"/>
      </rPr>
      <t xml:space="preserve"> bromelioides </t>
    </r>
  </si>
  <si>
    <r>
      <t xml:space="preserve">Grevillea concinna </t>
    </r>
    <r>
      <rPr>
        <sz val="10"/>
        <color theme="1"/>
        <rFont val="Arial"/>
        <family val="2"/>
      </rPr>
      <t>subsp</t>
    </r>
    <r>
      <rPr>
        <i/>
        <sz val="10"/>
        <color theme="1"/>
        <rFont val="Arial"/>
        <family val="2"/>
      </rPr>
      <t>. lemanniana</t>
    </r>
  </si>
  <si>
    <r>
      <t xml:space="preserve">Grevillea insignis </t>
    </r>
    <r>
      <rPr>
        <sz val="10"/>
        <color rgb="FF00B050"/>
        <rFont val="Arial"/>
        <family val="2"/>
      </rPr>
      <t>subsp</t>
    </r>
    <r>
      <rPr>
        <i/>
        <sz val="10"/>
        <color rgb="FF00B050"/>
        <rFont val="Arial"/>
        <family val="2"/>
      </rPr>
      <t>. Elliotii</t>
    </r>
  </si>
  <si>
    <r>
      <t xml:space="preserve">Eremophila youngii </t>
    </r>
    <r>
      <rPr>
        <sz val="10"/>
        <color theme="1"/>
        <rFont val="Arial"/>
        <family val="2"/>
      </rPr>
      <t>subsp</t>
    </r>
    <r>
      <rPr>
        <i/>
        <sz val="10"/>
        <color theme="1"/>
        <rFont val="Arial"/>
        <family val="2"/>
      </rPr>
      <t>.</t>
    </r>
    <r>
      <rPr>
        <sz val="10"/>
        <color theme="1"/>
        <rFont val="Arial"/>
        <family val="2"/>
      </rPr>
      <t xml:space="preserve"> </t>
    </r>
    <r>
      <rPr>
        <i/>
        <sz val="10"/>
        <color theme="1"/>
        <rFont val="Arial"/>
        <family val="2"/>
      </rPr>
      <t>youngii</t>
    </r>
  </si>
  <si>
    <t>Large shrub to small tree. Grows 3-4 m h x 3-5 m w. Long lobed mid green leaves. Golden yellow cylindrical flowers from Dec-Feb. Well-drained soils in part to full sun. Bird attracting.Conservation status: Priority 4.</t>
  </si>
  <si>
    <t>Apr-Jul</t>
  </si>
  <si>
    <t xml:space="preserve">Aug-Dec </t>
  </si>
  <si>
    <t xml:space="preserve">Aug-March </t>
  </si>
  <si>
    <t xml:space="preserve">Attractive ground cover. Grows 0.2-1m h . Dark green leaves. Green yellow flowers present during July to Nov. Grows in soils with sandy clay in wet depressions in part to full sun. Threatened. </t>
  </si>
  <si>
    <t>Wet sandy clay</t>
  </si>
  <si>
    <t>0.5-1-2 m</t>
  </si>
  <si>
    <t>0.1-2.5 m h</t>
  </si>
  <si>
    <t>Showy hardy small shrub. Grows prostrate to 0.1-2.5 m h x 2-3 m w. Bright green foliage. Abundant cream-white flowers from Aug-Oct. Grows in a range of soils in part to full sun. Conservation status: Threatened flora.</t>
  </si>
  <si>
    <t>0.5 m-1.2 m</t>
  </si>
  <si>
    <t>Dec-Jan</t>
  </si>
  <si>
    <r>
      <t xml:space="preserve">Eremophila </t>
    </r>
    <r>
      <rPr>
        <sz val="10"/>
        <color rgb="FFFF0000"/>
        <rFont val="Arial"/>
        <family val="2"/>
      </rPr>
      <t>sp.</t>
    </r>
    <r>
      <rPr>
        <i/>
        <sz val="10"/>
        <color rgb="FFFF0000"/>
        <rFont val="Arial"/>
        <family val="2"/>
      </rPr>
      <t xml:space="preserve"> Beverley</t>
    </r>
  </si>
  <si>
    <r>
      <t xml:space="preserve">Acacia lasiocarpa </t>
    </r>
    <r>
      <rPr>
        <sz val="10"/>
        <color theme="1"/>
        <rFont val="Arial"/>
        <family val="2"/>
      </rPr>
      <t>var</t>
    </r>
    <r>
      <rPr>
        <i/>
        <sz val="10"/>
        <color theme="1"/>
        <rFont val="Arial"/>
        <family val="2"/>
      </rPr>
      <t>. lasiocarpa</t>
    </r>
  </si>
  <si>
    <r>
      <t>Banksia gardneri</t>
    </r>
    <r>
      <rPr>
        <sz val="10"/>
        <color theme="1"/>
        <rFont val="Arial"/>
        <family val="2"/>
      </rPr>
      <t xml:space="preserve"> var</t>
    </r>
    <r>
      <rPr>
        <i/>
        <sz val="10"/>
        <color theme="1"/>
        <rFont val="Arial"/>
        <family val="2"/>
      </rPr>
      <t>. gardneri</t>
    </r>
  </si>
  <si>
    <r>
      <t xml:space="preserve">Banksia nutans </t>
    </r>
    <r>
      <rPr>
        <sz val="10"/>
        <color theme="1"/>
        <rFont val="Arial"/>
        <family val="2"/>
      </rPr>
      <t>var</t>
    </r>
    <r>
      <rPr>
        <i/>
        <sz val="10"/>
        <color theme="1"/>
        <rFont val="Arial"/>
        <family val="2"/>
      </rPr>
      <t>. cernuella</t>
    </r>
  </si>
  <si>
    <r>
      <t xml:space="preserve">Banksia nutans </t>
    </r>
    <r>
      <rPr>
        <sz val="10"/>
        <color theme="1"/>
        <rFont val="Arial"/>
        <family val="2"/>
      </rPr>
      <t>var.</t>
    </r>
    <r>
      <rPr>
        <i/>
        <sz val="10"/>
        <color theme="1"/>
        <rFont val="Arial"/>
        <family val="2"/>
      </rPr>
      <t xml:space="preserve"> nutans</t>
    </r>
  </si>
  <si>
    <r>
      <t xml:space="preserve">Verticordia chrysostachys </t>
    </r>
    <r>
      <rPr>
        <sz val="10"/>
        <color theme="1"/>
        <rFont val="Arial"/>
        <family val="2"/>
      </rPr>
      <t>var</t>
    </r>
    <r>
      <rPr>
        <i/>
        <sz val="10"/>
        <color theme="1"/>
        <rFont val="Arial"/>
        <family val="2"/>
      </rPr>
      <t>. chrysostachys</t>
    </r>
  </si>
  <si>
    <r>
      <t xml:space="preserve">Verticordia etheliana </t>
    </r>
    <r>
      <rPr>
        <sz val="10"/>
        <color theme="1"/>
        <rFont val="Arial"/>
        <family val="2"/>
      </rPr>
      <t>var</t>
    </r>
    <r>
      <rPr>
        <i/>
        <sz val="10"/>
        <color theme="1"/>
        <rFont val="Arial"/>
        <family val="2"/>
      </rPr>
      <t>. etheliana</t>
    </r>
  </si>
  <si>
    <r>
      <t xml:space="preserve">Verticordia plumosa </t>
    </r>
    <r>
      <rPr>
        <sz val="10"/>
        <color theme="1"/>
        <rFont val="Arial"/>
        <family val="2"/>
      </rPr>
      <t xml:space="preserve">var. </t>
    </r>
    <r>
      <rPr>
        <i/>
        <sz val="10"/>
        <color theme="1"/>
        <rFont val="Arial"/>
        <family val="2"/>
      </rPr>
      <t>brachyphylla</t>
    </r>
  </si>
  <si>
    <r>
      <t xml:space="preserve">Verticordia plumosa </t>
    </r>
    <r>
      <rPr>
        <sz val="10"/>
        <color theme="1"/>
        <rFont val="Arial"/>
        <family val="2"/>
      </rPr>
      <t>var.</t>
    </r>
    <r>
      <rPr>
        <i/>
        <sz val="10"/>
        <color theme="1"/>
        <rFont val="Arial"/>
        <family val="2"/>
      </rPr>
      <t xml:space="preserve"> grandiflora</t>
    </r>
  </si>
  <si>
    <r>
      <t>Verticordia plumosa</t>
    </r>
    <r>
      <rPr>
        <sz val="10"/>
        <color theme="1"/>
        <rFont val="Arial"/>
        <family val="2"/>
      </rPr>
      <t xml:space="preserve"> var.</t>
    </r>
    <r>
      <rPr>
        <i/>
        <sz val="10"/>
        <color theme="1"/>
        <rFont val="Arial"/>
        <family val="2"/>
      </rPr>
      <t xml:space="preserve"> plumosa</t>
    </r>
  </si>
  <si>
    <t>Acorn Banksia (Dwarf form)</t>
  </si>
  <si>
    <t xml:space="preserve">A  shrub or small mallee.  Grows to 1.5 m h.  Smooth dull green bark. Large pink blossums from Jun to Jul. Grows in well drained soils in part shade to full sun.  Bird and insect attracting. Conservation status: Threatened. </t>
  </si>
  <si>
    <r>
      <t xml:space="preserve">Eucalyptus </t>
    </r>
    <r>
      <rPr>
        <i/>
        <vertAlign val="superscript"/>
        <sz val="10"/>
        <color rgb="FFFF0000"/>
        <rFont val="Arial"/>
        <family val="2"/>
      </rPr>
      <t>x</t>
    </r>
    <r>
      <rPr>
        <i/>
        <sz val="10"/>
        <color rgb="FFFF0000"/>
        <rFont val="Arial"/>
        <family val="2"/>
      </rPr>
      <t>impensa</t>
    </r>
  </si>
  <si>
    <r>
      <t xml:space="preserve">Verticordia staminosa </t>
    </r>
    <r>
      <rPr>
        <sz val="10"/>
        <color rgb="FFFF0000"/>
        <rFont val="Arial"/>
        <family val="2"/>
      </rPr>
      <t>subsp</t>
    </r>
    <r>
      <rPr>
        <i/>
        <sz val="10"/>
        <color rgb="FFFF0000"/>
        <rFont val="Arial"/>
        <family val="2"/>
      </rPr>
      <t xml:space="preserve">. cylindracea </t>
    </r>
    <r>
      <rPr>
        <sz val="10"/>
        <color rgb="FFFF0000"/>
        <rFont val="Arial"/>
        <family val="2"/>
      </rPr>
      <t>var</t>
    </r>
    <r>
      <rPr>
        <i/>
        <sz val="10"/>
        <color rgb="FFFF0000"/>
        <rFont val="Arial"/>
        <family val="2"/>
      </rPr>
      <t>. cylindracea</t>
    </r>
  </si>
  <si>
    <t>Attractive, low shrub to 0.3-08 m m h x 0.5 m w. Spreading pine-like stems. Green-yellow flowers with red stamens in autumn. Well-drained sandy or gravelly soils in part-full sun.  Good container plant. Conservation status: Threatened</t>
  </si>
  <si>
    <t>Ptilotus exaultatus</t>
  </si>
  <si>
    <r>
      <rPr>
        <i/>
        <sz val="10"/>
        <color rgb="FFFF0000"/>
        <rFont val="Arial"/>
        <family val="2"/>
      </rPr>
      <t>Grevillea acropogon</t>
    </r>
    <r>
      <rPr>
        <i/>
        <sz val="10"/>
        <color rgb="FF00B050"/>
        <rFont val="Arial"/>
        <family val="2"/>
      </rPr>
      <t xml:space="preserve"> </t>
    </r>
  </si>
  <si>
    <r>
      <rPr>
        <sz val="10"/>
        <color rgb="FFFF0000"/>
        <rFont val="Arial"/>
        <family val="2"/>
      </rPr>
      <t>Small spreading prickly shrub. Grow 1 m h x 1.5 m w. Mid-green toothed prickly foliage. Abundant red flowers from June to Sept. Grows in well-drained soils in part to full sun. Conservation status:Threatened</t>
    </r>
    <r>
      <rPr>
        <sz val="10"/>
        <color rgb="FF00B050"/>
        <rFont val="Arial"/>
        <family val="2"/>
      </rPr>
      <t>.</t>
    </r>
  </si>
  <si>
    <r>
      <t xml:space="preserve">Actinodium </t>
    </r>
    <r>
      <rPr>
        <sz val="10"/>
        <color theme="1"/>
        <rFont val="Arial"/>
        <family val="2"/>
      </rPr>
      <t>sp</t>
    </r>
    <r>
      <rPr>
        <i/>
        <sz val="10"/>
        <color theme="1"/>
        <rFont val="Arial"/>
        <family val="2"/>
      </rPr>
      <t xml:space="preserve">. </t>
    </r>
    <r>
      <rPr>
        <sz val="10"/>
        <color theme="1"/>
        <rFont val="Arial"/>
        <family val="2"/>
      </rPr>
      <t xml:space="preserve">Fitzgerald River </t>
    </r>
  </si>
  <si>
    <r>
      <t>Astartea</t>
    </r>
    <r>
      <rPr>
        <sz val="10"/>
        <color theme="1"/>
        <rFont val="Arial"/>
        <family val="2"/>
      </rPr>
      <t xml:space="preserve"> sp. southern ranges</t>
    </r>
  </si>
  <si>
    <t>Eremophila microtheca</t>
  </si>
  <si>
    <t>Upright erect shrub Grows 0.7-1.6 m x 1.5 m w. Small blue-purple flowers from Aug to Sep. Grows in most soils in full sun. Drought tolerant. A good verge plant. Conservation status: Priority 4.</t>
  </si>
  <si>
    <t>Total plants in Nov 2025 Sale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</si>
</sst>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
  </numFmts>
  <fonts count="42" x14ac:knownFonts="1">
    <font>
      <sz val="10"/>
      <color rgb="FF000000"/>
      <name val="Arial"/>
      <scheme val="minor"/>
    </font>
    <font>
      <b/>
      <sz val="10"/>
      <color theme="1"/>
      <name val="Arial"/>
      <family val="2"/>
    </font>
    <font>
      <b/>
      <sz val="9"/>
      <color theme="1"/>
      <name val="Arial"/>
      <family val="2"/>
    </font>
    <font>
      <sz val="10"/>
      <color theme="1"/>
      <name val="Arial"/>
      <family val="2"/>
    </font>
    <font>
      <sz val="10"/>
      <color rgb="FFFF0000"/>
      <name val="Arial"/>
      <family val="2"/>
    </font>
    <font>
      <sz val="10"/>
      <color rgb="FF000000"/>
      <name val="Arial"/>
      <family val="2"/>
    </font>
    <font>
      <i/>
      <sz val="10"/>
      <color theme="1"/>
      <name val="Arial"/>
      <family val="2"/>
    </font>
    <font>
      <sz val="10"/>
      <color rgb="FFFFFFFF"/>
      <name val="Arial"/>
      <family val="2"/>
    </font>
    <font>
      <i/>
      <sz val="10"/>
      <color rgb="FF00B050"/>
      <name val="Arial"/>
      <family val="2"/>
    </font>
    <font>
      <sz val="10"/>
      <color rgb="FF00B050"/>
      <name val="Arial"/>
      <family val="2"/>
    </font>
    <font>
      <sz val="8"/>
      <color theme="1"/>
      <name val="Arial"/>
      <family val="2"/>
    </font>
    <font>
      <sz val="10"/>
      <color theme="0"/>
      <name val="Arial"/>
      <family val="2"/>
    </font>
    <font>
      <u/>
      <sz val="10"/>
      <color theme="10"/>
      <name val="Arial"/>
      <family val="2"/>
    </font>
    <font>
      <i/>
      <sz val="10"/>
      <color rgb="FFFF0000"/>
      <name val="Arial"/>
      <family val="2"/>
    </font>
    <font>
      <sz val="10"/>
      <color rgb="FF000501"/>
      <name val="Arial"/>
      <family val="2"/>
    </font>
    <font>
      <sz val="8"/>
      <color rgb="FFFFFFFF"/>
      <name val="Arial"/>
      <family val="2"/>
    </font>
    <font>
      <sz val="10"/>
      <color rgb="FF008000"/>
      <name val="Arial"/>
      <family val="2"/>
    </font>
    <font>
      <b/>
      <i/>
      <sz val="10"/>
      <color theme="1"/>
      <name val="Arial"/>
      <family val="2"/>
    </font>
    <font>
      <sz val="10"/>
      <name val="Arial"/>
      <family val="2"/>
    </font>
    <font>
      <i/>
      <sz val="10"/>
      <name val="Arial"/>
      <family val="2"/>
    </font>
    <font>
      <sz val="10"/>
      <color rgb="FF000000"/>
      <name val="Arial"/>
      <family val="2"/>
      <scheme val="minor"/>
    </font>
    <font>
      <sz val="10"/>
      <color rgb="FF000501"/>
      <name val="Arial"/>
      <family val="2"/>
      <scheme val="major"/>
    </font>
    <font>
      <sz val="8"/>
      <name val="Arial"/>
      <family val="2"/>
      <scheme val="minor"/>
    </font>
    <font>
      <sz val="10"/>
      <color rgb="FF000501"/>
      <name val="Arial"/>
      <family val="2"/>
      <scheme val="minor"/>
    </font>
    <font>
      <i/>
      <sz val="10"/>
      <color rgb="FF000000"/>
      <name val="Arial"/>
      <family val="2"/>
    </font>
    <font>
      <u/>
      <sz val="10"/>
      <color theme="1"/>
      <name val="Arial"/>
      <family val="2"/>
    </font>
    <font>
      <sz val="11"/>
      <name val="Arial"/>
      <family val="2"/>
      <scheme val="minor"/>
    </font>
    <font>
      <i/>
      <sz val="10"/>
      <color rgb="FF000000"/>
      <name val="Arial"/>
      <family val="2"/>
      <scheme val="minor"/>
    </font>
    <font>
      <i/>
      <sz val="10"/>
      <color rgb="FF00CC00"/>
      <name val="Arial"/>
      <family val="2"/>
    </font>
    <font>
      <sz val="10"/>
      <color rgb="FF00CC00"/>
      <name val="Arial"/>
      <family val="2"/>
    </font>
    <font>
      <sz val="10"/>
      <name val="Arial"/>
      <family val="2"/>
      <scheme val="minor"/>
    </font>
    <font>
      <b/>
      <sz val="10"/>
      <name val="Arial"/>
      <family val="2"/>
    </font>
    <font>
      <sz val="10"/>
      <color rgb="FF3F3F3F"/>
      <name val="Arial"/>
      <family val="2"/>
      <scheme val="minor"/>
    </font>
    <font>
      <sz val="10"/>
      <color rgb="FF00B050"/>
      <name val="Arial"/>
      <family val="2"/>
      <scheme val="minor"/>
    </font>
    <font>
      <b/>
      <sz val="10"/>
      <color rgb="FF00B050"/>
      <name val="Arial"/>
      <family val="2"/>
    </font>
    <font>
      <i/>
      <vertAlign val="superscript"/>
      <sz val="10"/>
      <color rgb="FF00B050"/>
      <name val="Arial"/>
      <family val="2"/>
    </font>
    <font>
      <vertAlign val="superscript"/>
      <sz val="10"/>
      <color rgb="FF00B050"/>
      <name val="Aptos Narrow"/>
      <family val="2"/>
    </font>
    <font>
      <sz val="10"/>
      <color rgb="FFFF0000"/>
      <name val="Arial"/>
      <family val="2"/>
      <scheme val="minor"/>
    </font>
    <font>
      <i/>
      <vertAlign val="superscript"/>
      <sz val="10"/>
      <color rgb="FFFF0000"/>
      <name val="Arial"/>
      <family val="2"/>
    </font>
    <font>
      <sz val="10"/>
      <color rgb="FF00B050"/>
      <name val="Arial"/>
      <family val="2"/>
      <scheme val="major"/>
    </font>
    <font>
      <b/>
      <sz val="10"/>
      <color rgb="FFFF0000"/>
      <name val="Arial"/>
      <family val="2"/>
    </font>
    <font>
      <b/>
      <sz val="10"/>
      <color rgb="FF000000"/>
      <name val="Arial"/>
      <family val="2"/>
      <scheme val="minor"/>
    </font>
  </fonts>
  <fills count="20">
    <fill>
      <patternFill patternType="none"/>
    </fill>
    <fill>
      <patternFill patternType="gray125"/>
    </fill>
    <fill>
      <patternFill patternType="solid">
        <fgColor rgb="FFB8CCE4"/>
        <bgColor rgb="FFB8CCE4"/>
      </patternFill>
    </fill>
    <fill>
      <patternFill patternType="solid">
        <fgColor rgb="FFFBD4B4"/>
        <bgColor rgb="FFFBD4B4"/>
      </patternFill>
    </fill>
    <fill>
      <patternFill patternType="solid">
        <fgColor rgb="FF00B0F0"/>
        <bgColor rgb="FF00B0F0"/>
      </patternFill>
    </fill>
    <fill>
      <patternFill patternType="solid">
        <fgColor rgb="FFDAEEF3"/>
        <bgColor rgb="FFDAEEF3"/>
      </patternFill>
    </fill>
    <fill>
      <patternFill patternType="solid">
        <fgColor rgb="FF99FF33"/>
        <bgColor rgb="FF99FF33"/>
      </patternFill>
    </fill>
    <fill>
      <patternFill patternType="solid">
        <fgColor rgb="FF008000"/>
        <bgColor rgb="FF008000"/>
      </patternFill>
    </fill>
    <fill>
      <patternFill patternType="solid">
        <fgColor rgb="FFFF9933"/>
        <bgColor rgb="FFFF9933"/>
      </patternFill>
    </fill>
    <fill>
      <patternFill patternType="solid">
        <fgColor rgb="FFFFFF00"/>
        <bgColor rgb="FFFFFF00"/>
      </patternFill>
    </fill>
    <fill>
      <patternFill patternType="solid">
        <fgColor rgb="FFFF0000"/>
        <bgColor rgb="FFFF0000"/>
      </patternFill>
    </fill>
    <fill>
      <patternFill patternType="solid">
        <fgColor rgb="FFFFFFFF"/>
        <bgColor rgb="FFFFFFFF"/>
      </patternFill>
    </fill>
    <fill>
      <patternFill patternType="solid">
        <fgColor rgb="FFDDDDDD"/>
        <bgColor rgb="FFDDDDDD"/>
      </patternFill>
    </fill>
    <fill>
      <patternFill patternType="solid">
        <fgColor rgb="FFFF6699"/>
        <bgColor rgb="FFFF6699"/>
      </patternFill>
    </fill>
    <fill>
      <patternFill patternType="solid">
        <fgColor rgb="FFCC00CC"/>
        <bgColor rgb="FFCC00CC"/>
      </patternFill>
    </fill>
    <fill>
      <patternFill patternType="solid">
        <fgColor rgb="FF0070C0"/>
        <bgColor rgb="FF0070C0"/>
      </patternFill>
    </fill>
    <fill>
      <patternFill patternType="solid">
        <fgColor rgb="FF92D050"/>
        <bgColor rgb="FFFBD4B4"/>
      </patternFill>
    </fill>
    <fill>
      <patternFill patternType="solid">
        <fgColor rgb="FFFFFF00"/>
        <bgColor rgb="FFFF0000"/>
      </patternFill>
    </fill>
    <fill>
      <patternFill patternType="solid">
        <fgColor rgb="FFFF0000"/>
        <bgColor rgb="FF99FF33"/>
      </patternFill>
    </fill>
    <fill>
      <patternFill patternType="solid">
        <fgColor theme="4" tint="0.59999389629810485"/>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1">
    <xf numFmtId="0" fontId="0" fillId="0" borderId="0" xfId="0"/>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7"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8" borderId="4"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6" fillId="11" borderId="1"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10" fillId="12" borderId="5" xfId="0" applyFont="1" applyFill="1" applyBorder="1" applyAlignment="1">
      <alignment horizontal="center" vertical="center" wrapText="1"/>
    </xf>
    <xf numFmtId="0" fontId="3"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5" fillId="15" borderId="5"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3" fillId="11"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0" borderId="1" xfId="0" quotePrefix="1" applyFont="1" applyBorder="1" applyAlignment="1">
      <alignment horizontal="center" vertical="center" wrapText="1"/>
    </xf>
    <xf numFmtId="0" fontId="9" fillId="11" borderId="1"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3" borderId="5" xfId="0" applyFont="1" applyFill="1" applyBorder="1" applyAlignment="1">
      <alignment horizontal="center" vertical="center" wrapText="1"/>
    </xf>
    <xf numFmtId="0" fontId="3" fillId="13" borderId="4"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14" borderId="5"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10" borderId="4"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2" borderId="5" xfId="0" applyFont="1" applyFill="1" applyBorder="1" applyAlignment="1">
      <alignment horizontal="center" vertical="center" textRotation="90" wrapText="1"/>
    </xf>
    <xf numFmtId="0" fontId="1" fillId="3" borderId="1" xfId="0" applyFont="1" applyFill="1" applyBorder="1" applyAlignment="1">
      <alignment horizontal="center" vertical="center" textRotation="90" wrapText="1"/>
    </xf>
    <xf numFmtId="0" fontId="2" fillId="3" borderId="1" xfId="0" applyFont="1" applyFill="1" applyBorder="1" applyAlignment="1">
      <alignment horizontal="center" vertical="center" textRotation="90" wrapText="1"/>
    </xf>
    <xf numFmtId="1" fontId="3" fillId="0" borderId="1" xfId="0" applyNumberFormat="1" applyFont="1" applyBorder="1" applyAlignment="1">
      <alignment horizontal="center" vertical="center" wrapText="1"/>
    </xf>
    <xf numFmtId="0" fontId="7" fillId="7" borderId="3"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24" fillId="11"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0" fillId="0" borderId="0" xfId="0" applyAlignment="1">
      <alignment horizontal="left"/>
    </xf>
    <xf numFmtId="0" fontId="3" fillId="11" borderId="1" xfId="0" applyFont="1" applyFill="1" applyBorder="1" applyAlignment="1">
      <alignment horizontal="left" vertical="top" wrapText="1"/>
    </xf>
    <xf numFmtId="0" fontId="23" fillId="0" borderId="1" xfId="0" applyFont="1" applyBorder="1" applyAlignment="1">
      <alignment horizontal="left" vertical="top" wrapText="1"/>
    </xf>
    <xf numFmtId="0" fontId="2" fillId="16" borderId="2" xfId="0" applyFont="1" applyFill="1" applyBorder="1" applyAlignment="1">
      <alignment horizontal="center" vertical="center" textRotation="90" wrapText="1"/>
    </xf>
    <xf numFmtId="0" fontId="21" fillId="0" borderId="1" xfId="0" applyFont="1" applyBorder="1" applyAlignment="1">
      <alignment vertical="top" wrapText="1"/>
    </xf>
    <xf numFmtId="0" fontId="12" fillId="0" borderId="1" xfId="0" applyFont="1" applyBorder="1" applyAlignment="1">
      <alignment horizontal="center" vertical="center" wrapText="1"/>
    </xf>
    <xf numFmtId="0" fontId="3" fillId="0" borderId="1" xfId="0" applyFont="1" applyBorder="1" applyAlignment="1">
      <alignment vertical="top" wrapText="1"/>
    </xf>
    <xf numFmtId="0" fontId="3" fillId="0" borderId="1" xfId="0" applyFont="1" applyBorder="1" applyAlignment="1">
      <alignment vertical="center" wrapText="1"/>
    </xf>
    <xf numFmtId="0" fontId="4" fillId="0" borderId="1" xfId="0" applyFont="1" applyBorder="1" applyAlignment="1">
      <alignment vertical="top" wrapText="1"/>
    </xf>
    <xf numFmtId="0" fontId="4" fillId="11"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3" fillId="0" borderId="1" xfId="0" applyFont="1" applyBorder="1" applyAlignment="1">
      <alignment vertical="top" wrapText="1"/>
    </xf>
    <xf numFmtId="0" fontId="3" fillId="11" borderId="1" xfId="0" applyFont="1" applyFill="1" applyBorder="1" applyAlignment="1">
      <alignment vertical="top" wrapText="1"/>
    </xf>
    <xf numFmtId="0" fontId="30" fillId="0" borderId="1" xfId="0" applyFont="1" applyBorder="1" applyAlignment="1">
      <alignment vertical="top" wrapText="1"/>
    </xf>
    <xf numFmtId="0" fontId="0" fillId="0" borderId="8" xfId="0" applyBorder="1" applyAlignment="1">
      <alignment horizontal="center" vertical="center"/>
    </xf>
    <xf numFmtId="0" fontId="0" fillId="0" borderId="0" xfId="0" applyAlignment="1">
      <alignment horizontal="center" vertical="center"/>
    </xf>
    <xf numFmtId="0" fontId="5" fillId="0" borderId="1" xfId="0" applyFont="1" applyBorder="1" applyAlignment="1">
      <alignment horizontal="center" vertical="center"/>
    </xf>
    <xf numFmtId="0" fontId="30" fillId="0" borderId="0" xfId="0" applyFont="1" applyAlignment="1">
      <alignment horizontal="center" vertical="center"/>
    </xf>
    <xf numFmtId="0" fontId="31" fillId="19" borderId="1" xfId="0" applyFont="1" applyFill="1" applyBorder="1" applyAlignment="1">
      <alignment horizontal="center" vertical="center" textRotation="90" wrapText="1"/>
    </xf>
    <xf numFmtId="0" fontId="3" fillId="0" borderId="1"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4" borderId="5" xfId="0" applyFont="1" applyFill="1" applyBorder="1" applyAlignment="1">
      <alignment horizontal="center" vertical="center" wrapText="1"/>
    </xf>
    <xf numFmtId="0" fontId="3" fillId="18" borderId="5"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7" fillId="14" borderId="4" xfId="0" applyFont="1" applyFill="1" applyBorder="1" applyAlignment="1">
      <alignment horizontal="center" vertical="center" wrapText="1"/>
    </xf>
    <xf numFmtId="0" fontId="3" fillId="17" borderId="5" xfId="0" applyFont="1" applyFill="1" applyBorder="1" applyAlignment="1">
      <alignment horizontal="center" vertical="center" wrapText="1"/>
    </xf>
    <xf numFmtId="0" fontId="14" fillId="0" borderId="1" xfId="0" applyFont="1" applyBorder="1" applyAlignment="1">
      <alignment vertical="top" wrapText="1"/>
    </xf>
    <xf numFmtId="0" fontId="28" fillId="0" borderId="1" xfId="0" applyFont="1" applyBorder="1" applyAlignment="1">
      <alignment horizontal="center" vertical="center" wrapText="1"/>
    </xf>
    <xf numFmtId="0" fontId="0" fillId="0" borderId="0" xfId="0" applyAlignment="1">
      <alignment horizontal="center" vertical="center" wrapText="1"/>
    </xf>
    <xf numFmtId="0" fontId="3" fillId="11" borderId="6" xfId="0" applyFont="1" applyFill="1" applyBorder="1" applyAlignment="1">
      <alignment horizontal="center" vertical="center" wrapText="1"/>
    </xf>
    <xf numFmtId="0" fontId="3" fillId="0" borderId="6" xfId="0" applyFont="1" applyBorder="1" applyAlignment="1">
      <alignment horizontal="center" vertical="center"/>
    </xf>
    <xf numFmtId="0" fontId="3" fillId="0" borderId="5" xfId="0" applyFont="1" applyBorder="1" applyAlignment="1">
      <alignment horizontal="center" vertical="center" wrapText="1"/>
    </xf>
    <xf numFmtId="0" fontId="3" fillId="6" borderId="3" xfId="0" applyFont="1" applyFill="1" applyBorder="1" applyAlignment="1">
      <alignment horizontal="center" vertical="center" wrapText="1"/>
    </xf>
    <xf numFmtId="0" fontId="9" fillId="0" borderId="1" xfId="0" applyFont="1" applyBorder="1" applyAlignment="1">
      <alignment vertical="top" wrapText="1"/>
    </xf>
    <xf numFmtId="0" fontId="3" fillId="8" borderId="3" xfId="0" applyFont="1" applyFill="1" applyBorder="1" applyAlignment="1">
      <alignment horizontal="center" vertical="center" wrapText="1"/>
    </xf>
    <xf numFmtId="0" fontId="32" fillId="0" borderId="1" xfId="0" applyFont="1" applyBorder="1" applyAlignment="1">
      <alignment vertical="top" wrapText="1"/>
    </xf>
    <xf numFmtId="0" fontId="10" fillId="12" borderId="5" xfId="0" applyFont="1" applyFill="1" applyBorder="1" applyAlignment="1">
      <alignment horizontal="left" vertical="center" wrapText="1"/>
    </xf>
    <xf numFmtId="0" fontId="18" fillId="0" borderId="1" xfId="0" applyFont="1" applyBorder="1" applyAlignment="1">
      <alignment vertical="top" wrapText="1"/>
    </xf>
    <xf numFmtId="1" fontId="4" fillId="0" borderId="1" xfId="0" applyNumberFormat="1" applyFont="1" applyBorder="1" applyAlignment="1">
      <alignment horizontal="center" vertical="center" wrapText="1"/>
    </xf>
    <xf numFmtId="0" fontId="3" fillId="10" borderId="3" xfId="0" applyFont="1" applyFill="1" applyBorder="1" applyAlignment="1">
      <alignment horizontal="center" vertical="center" wrapText="1"/>
    </xf>
    <xf numFmtId="1" fontId="3" fillId="11" borderId="1" xfId="0" applyNumberFormat="1" applyFont="1" applyFill="1" applyBorder="1" applyAlignment="1">
      <alignment horizontal="center" vertical="center" wrapText="1"/>
    </xf>
    <xf numFmtId="0" fontId="29" fillId="0" borderId="1" xfId="0" applyFont="1" applyBorder="1" applyAlignment="1">
      <alignment vertical="top" wrapText="1"/>
    </xf>
    <xf numFmtId="1" fontId="5" fillId="11" borderId="1" xfId="0" applyNumberFormat="1" applyFont="1" applyFill="1" applyBorder="1" applyAlignment="1">
      <alignment horizontal="center" vertical="center" wrapText="1"/>
    </xf>
    <xf numFmtId="0" fontId="5" fillId="11" borderId="1" xfId="0" applyFont="1" applyFill="1" applyBorder="1" applyAlignment="1">
      <alignment vertical="top" wrapText="1"/>
    </xf>
    <xf numFmtId="0" fontId="0" fillId="0" borderId="1" xfId="0" applyBorder="1" applyAlignment="1">
      <alignment vertical="center" wrapText="1"/>
    </xf>
    <xf numFmtId="1" fontId="9" fillId="0" borderId="1" xfId="0" applyNumberFormat="1" applyFont="1" applyBorder="1" applyAlignment="1">
      <alignment horizontal="center" vertical="center" wrapText="1"/>
    </xf>
    <xf numFmtId="1" fontId="18" fillId="11" borderId="1" xfId="0" applyNumberFormat="1" applyFont="1" applyFill="1" applyBorder="1" applyAlignment="1">
      <alignment horizontal="center" vertical="center" wrapText="1"/>
    </xf>
    <xf numFmtId="1" fontId="5" fillId="0" borderId="1" xfId="0" applyNumberFormat="1" applyFont="1" applyBorder="1"/>
    <xf numFmtId="1" fontId="18" fillId="0" borderId="1" xfId="0" applyNumberFormat="1" applyFont="1" applyBorder="1" applyAlignment="1">
      <alignment horizontal="center" vertical="center" wrapText="1"/>
    </xf>
    <xf numFmtId="1" fontId="16" fillId="11" borderId="1" xfId="0" applyNumberFormat="1" applyFont="1" applyFill="1" applyBorder="1" applyAlignment="1">
      <alignment horizontal="center" vertical="center" wrapText="1"/>
    </xf>
    <xf numFmtId="0" fontId="9" fillId="11" borderId="1" xfId="0" applyFont="1" applyFill="1" applyBorder="1" applyAlignment="1">
      <alignment vertical="top" wrapText="1"/>
    </xf>
    <xf numFmtId="1" fontId="9" fillId="11" borderId="1" xfId="0" applyNumberFormat="1" applyFont="1" applyFill="1" applyBorder="1" applyAlignment="1">
      <alignment horizontal="center" vertical="center" wrapText="1"/>
    </xf>
    <xf numFmtId="0" fontId="3" fillId="0" borderId="1" xfId="0" applyFont="1" applyBorder="1" applyAlignment="1">
      <alignment vertical="center"/>
    </xf>
    <xf numFmtId="0" fontId="7" fillId="14" borderId="3" xfId="0" applyFont="1" applyFill="1" applyBorder="1" applyAlignment="1">
      <alignment horizontal="center" vertical="center" wrapText="1"/>
    </xf>
    <xf numFmtId="0" fontId="15" fillId="15" borderId="4" xfId="0" applyFont="1" applyFill="1" applyBorder="1" applyAlignment="1">
      <alignment horizontal="center" vertical="center" wrapText="1"/>
    </xf>
    <xf numFmtId="0" fontId="5" fillId="0" borderId="1" xfId="0" applyFont="1" applyBorder="1"/>
    <xf numFmtId="0" fontId="3" fillId="0" borderId="8" xfId="0" applyFont="1" applyBorder="1" applyAlignment="1">
      <alignment horizontal="center" vertical="center"/>
    </xf>
    <xf numFmtId="0" fontId="6" fillId="0" borderId="7" xfId="0" applyFont="1" applyBorder="1" applyAlignment="1">
      <alignment horizontal="center" vertical="center" wrapText="1"/>
    </xf>
    <xf numFmtId="0" fontId="3" fillId="0" borderId="7" xfId="0" applyFont="1" applyBorder="1" applyAlignment="1">
      <alignment horizontal="center" vertical="center" wrapText="1"/>
    </xf>
    <xf numFmtId="0" fontId="23" fillId="0" borderId="0" xfId="0" applyFont="1" applyAlignment="1">
      <alignment vertical="top" wrapText="1"/>
    </xf>
    <xf numFmtId="0" fontId="3" fillId="0" borderId="2" xfId="0" applyFont="1" applyBorder="1" applyAlignment="1">
      <alignment horizontal="center" vertical="center"/>
    </xf>
    <xf numFmtId="0" fontId="3" fillId="10" borderId="1" xfId="0" applyFont="1" applyFill="1" applyBorder="1" applyAlignment="1">
      <alignment horizontal="center" vertical="center" wrapText="1"/>
    </xf>
    <xf numFmtId="0" fontId="12" fillId="0" borderId="5" xfId="0" applyFont="1" applyBorder="1" applyAlignment="1">
      <alignment horizontal="center" vertical="center" wrapText="1"/>
    </xf>
    <xf numFmtId="0" fontId="5" fillId="0" borderId="1" xfId="0" applyFont="1" applyBorder="1" applyAlignment="1">
      <alignment horizontal="center"/>
    </xf>
    <xf numFmtId="0" fontId="25" fillId="0" borderId="1" xfId="0" applyFont="1" applyBorder="1" applyAlignment="1">
      <alignment horizontal="center" vertical="center" wrapText="1"/>
    </xf>
    <xf numFmtId="0" fontId="12" fillId="0" borderId="6" xfId="0" applyFont="1" applyBorder="1" applyAlignment="1">
      <alignment horizontal="center" vertical="center" wrapText="1"/>
    </xf>
    <xf numFmtId="0" fontId="4" fillId="0" borderId="1" xfId="0" applyFont="1" applyBorder="1" applyAlignment="1">
      <alignment horizontal="left" vertical="top" wrapText="1"/>
    </xf>
    <xf numFmtId="0" fontId="37" fillId="0" borderId="1" xfId="0" applyFont="1" applyBorder="1" applyAlignment="1">
      <alignment vertical="top" wrapText="1"/>
    </xf>
    <xf numFmtId="0" fontId="33" fillId="0" borderId="1" xfId="0" applyFont="1" applyBorder="1" applyAlignment="1">
      <alignment vertical="top" wrapText="1"/>
    </xf>
    <xf numFmtId="0" fontId="26" fillId="0" borderId="0" xfId="0" applyFont="1" applyAlignment="1">
      <alignment vertical="top" wrapText="1"/>
    </xf>
    <xf numFmtId="0" fontId="3" fillId="0" borderId="7" xfId="0" applyFont="1" applyBorder="1" applyAlignment="1">
      <alignment vertical="top" wrapText="1"/>
    </xf>
    <xf numFmtId="0" fontId="20" fillId="0" borderId="1" xfId="0" applyFont="1" applyBorder="1"/>
    <xf numFmtId="0" fontId="0" fillId="0" borderId="1" xfId="0" applyBorder="1" applyAlignment="1">
      <alignment horizontal="center"/>
    </xf>
    <xf numFmtId="0" fontId="7" fillId="7" borderId="5" xfId="0" applyFont="1" applyFill="1" applyBorder="1" applyAlignment="1">
      <alignment horizontal="left" vertical="center" wrapText="1"/>
    </xf>
    <xf numFmtId="0" fontId="5" fillId="9" borderId="5" xfId="0" applyFont="1" applyFill="1" applyBorder="1" applyAlignment="1">
      <alignment horizontal="center" vertical="center" wrapText="1"/>
    </xf>
    <xf numFmtId="0" fontId="23" fillId="0" borderId="1" xfId="0" applyFont="1" applyBorder="1" applyAlignment="1">
      <alignment horizontal="center" vertical="center"/>
    </xf>
    <xf numFmtId="0" fontId="0" fillId="0" borderId="1" xfId="0" applyBorder="1" applyAlignment="1">
      <alignment horizontal="center" vertical="center"/>
    </xf>
    <xf numFmtId="164" fontId="3" fillId="0" borderId="8" xfId="0" applyNumberFormat="1" applyFont="1" applyBorder="1" applyAlignment="1">
      <alignment horizontal="center" vertical="center"/>
    </xf>
    <xf numFmtId="0" fontId="39" fillId="0" borderId="1" xfId="0" applyFont="1" applyBorder="1" applyAlignment="1">
      <alignment vertical="top" wrapText="1"/>
    </xf>
    <xf numFmtId="1" fontId="5" fillId="0" borderId="1" xfId="0" applyNumberFormat="1" applyFont="1" applyBorder="1" applyAlignment="1">
      <alignment horizontal="center" vertical="center"/>
    </xf>
    <xf numFmtId="0" fontId="3" fillId="0" borderId="0" xfId="0" applyFont="1" applyAlignment="1">
      <alignment vertical="top" wrapText="1"/>
    </xf>
    <xf numFmtId="0" fontId="3" fillId="11" borderId="0" xfId="0" applyFont="1" applyFill="1" applyAlignment="1">
      <alignment vertical="top" wrapText="1"/>
    </xf>
    <xf numFmtId="0" fontId="9" fillId="0" borderId="0" xfId="0" applyFont="1" applyAlignment="1">
      <alignment vertical="top" wrapText="1"/>
    </xf>
    <xf numFmtId="0" fontId="9" fillId="11" borderId="0" xfId="0" applyFont="1" applyFill="1" applyAlignment="1">
      <alignment vertical="top" wrapText="1"/>
    </xf>
    <xf numFmtId="0" fontId="21" fillId="0" borderId="0" xfId="0" applyFont="1" applyAlignment="1">
      <alignment vertical="top" wrapText="1"/>
    </xf>
    <xf numFmtId="0" fontId="30" fillId="0" borderId="0" xfId="0" applyFont="1" applyAlignment="1">
      <alignment vertical="top" wrapText="1"/>
    </xf>
    <xf numFmtId="1" fontId="3" fillId="11" borderId="0" xfId="0" applyNumberFormat="1" applyFont="1" applyFill="1" applyAlignment="1">
      <alignment horizontal="center" vertical="center" wrapText="1"/>
    </xf>
    <xf numFmtId="0" fontId="40" fillId="5" borderId="2" xfId="0" applyFont="1" applyFill="1" applyBorder="1" applyAlignment="1">
      <alignment horizontal="center" vertical="center" wrapText="1"/>
    </xf>
    <xf numFmtId="0" fontId="41" fillId="0" borderId="8" xfId="0" applyFont="1" applyBorder="1" applyAlignment="1">
      <alignment horizontal="center" vertical="center"/>
    </xf>
    <xf numFmtId="0" fontId="1" fillId="0" borderId="1" xfId="0" applyFont="1" applyBorder="1" applyAlignment="1">
      <alignment horizontal="center" vertical="center"/>
    </xf>
    <xf numFmtId="0" fontId="41" fillId="0" borderId="5" xfId="0" applyFont="1" applyBorder="1" applyAlignment="1">
      <alignment horizontal="center" vertical="center"/>
    </xf>
    <xf numFmtId="0" fontId="1" fillId="0" borderId="8" xfId="0" applyFont="1" applyBorder="1" applyAlignment="1">
      <alignment horizontal="center" vertical="center"/>
    </xf>
    <xf numFmtId="0" fontId="41" fillId="0" borderId="0" xfId="0" applyFont="1" applyAlignment="1">
      <alignment horizontal="center" vertical="center"/>
    </xf>
  </cellXfs>
  <cellStyles count="1">
    <cellStyle name="Normal" xfId="0" builtinId="0"/>
  </cellStyles>
  <dxfs count="0"/>
  <tableStyles count="0" defaultTableStyle="TableStyleMedium2" defaultPivotStyle="PivotStyleLight16"/>
  <colors>
    <mruColors>
      <color rgb="FF00CC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Y295"/>
  <sheetViews>
    <sheetView tabSelected="1" zoomScaleNormal="100" workbookViewId="0">
      <selection activeCell="E5" sqref="E5"/>
    </sheetView>
  </sheetViews>
  <sheetFormatPr defaultColWidth="12.54296875" defaultRowHeight="13" outlineLevelCol="1" x14ac:dyDescent="0.25"/>
  <cols>
    <col min="1" max="1" width="17.453125" style="76" customWidth="1"/>
    <col min="2" max="2" width="17.54296875" customWidth="1"/>
    <col min="3" max="3" width="12.453125" style="62" customWidth="1"/>
    <col min="4" max="4" width="13.453125" style="62" customWidth="1"/>
    <col min="5" max="5" width="51.1796875" customWidth="1"/>
    <col min="6" max="6" width="10.1796875" style="64" hidden="1" customWidth="1"/>
    <col min="7" max="7" width="11.54296875" style="62" customWidth="1"/>
    <col min="8" max="8" width="10.6328125" style="62" bestFit="1" customWidth="1" outlineLevel="1"/>
    <col min="9" max="9" width="10.08984375" style="62" bestFit="1" customWidth="1" outlineLevel="1"/>
    <col min="10" max="10" width="10.453125" customWidth="1" outlineLevel="1"/>
    <col min="11" max="11" width="9.81640625" customWidth="1" outlineLevel="1"/>
    <col min="12" max="12" width="8.54296875" customWidth="1" outlineLevel="1"/>
    <col min="13" max="13" width="10.81640625" customWidth="1" outlineLevel="1"/>
    <col min="14" max="14" width="6.90625" style="140" customWidth="1"/>
    <col min="15" max="24" width="5.54296875" style="62" customWidth="1" outlineLevel="1"/>
  </cols>
  <sheetData>
    <row r="1" spans="1:25" ht="87.75" customHeight="1" x14ac:dyDescent="0.25">
      <c r="A1" s="19" t="s">
        <v>0</v>
      </c>
      <c r="B1" s="16" t="s">
        <v>16</v>
      </c>
      <c r="C1" s="16" t="s">
        <v>1</v>
      </c>
      <c r="D1" s="16" t="s">
        <v>2</v>
      </c>
      <c r="E1" s="36" t="s">
        <v>3</v>
      </c>
      <c r="F1" s="65" t="s">
        <v>197</v>
      </c>
      <c r="G1" s="37" t="s">
        <v>4</v>
      </c>
      <c r="H1" s="38" t="s">
        <v>586</v>
      </c>
      <c r="I1" s="38" t="s">
        <v>5</v>
      </c>
      <c r="J1" s="38" t="s">
        <v>6</v>
      </c>
      <c r="K1" s="38" t="s">
        <v>7</v>
      </c>
      <c r="L1" s="39" t="s">
        <v>8</v>
      </c>
      <c r="M1" s="39" t="s">
        <v>9</v>
      </c>
      <c r="N1" s="135" t="s">
        <v>1298</v>
      </c>
      <c r="O1" s="50" t="s">
        <v>10</v>
      </c>
      <c r="P1" s="50" t="s">
        <v>11</v>
      </c>
      <c r="Q1" s="50" t="s">
        <v>12</v>
      </c>
      <c r="R1" s="50" t="s">
        <v>13</v>
      </c>
      <c r="S1" s="50" t="s">
        <v>200</v>
      </c>
      <c r="T1" s="50" t="s">
        <v>15</v>
      </c>
      <c r="U1" s="50" t="s">
        <v>14</v>
      </c>
      <c r="V1" s="50" t="s">
        <v>390</v>
      </c>
      <c r="W1" s="50" t="s">
        <v>392</v>
      </c>
      <c r="X1" s="50" t="s">
        <v>597</v>
      </c>
    </row>
    <row r="2" spans="1:25" s="47" customFormat="1" ht="50" x14ac:dyDescent="0.25">
      <c r="A2" s="1" t="s">
        <v>634</v>
      </c>
      <c r="B2" s="2" t="s">
        <v>635</v>
      </c>
      <c r="C2" s="52" t="str">
        <f t="shared" ref="C2:C25" si="0">HYPERLINK(IF(ISBLANK($D2),fb_search &amp; $A2, fb_profile&amp;$D2),"florabase")</f>
        <v>florabase</v>
      </c>
      <c r="D2" s="2" t="s">
        <v>835</v>
      </c>
      <c r="E2" s="53" t="s">
        <v>836</v>
      </c>
      <c r="F2" s="40"/>
      <c r="G2" s="35" t="s">
        <v>43</v>
      </c>
      <c r="H2" s="2" t="s">
        <v>185</v>
      </c>
      <c r="I2" s="2" t="s">
        <v>174</v>
      </c>
      <c r="J2" s="2" t="s">
        <v>837</v>
      </c>
      <c r="K2" s="2" t="s">
        <v>838</v>
      </c>
      <c r="L2" s="2" t="s">
        <v>46</v>
      </c>
      <c r="M2" s="66" t="s">
        <v>22</v>
      </c>
      <c r="N2" s="136">
        <f t="shared" ref="N2:N12" si="1">SUM(O2:X2)</f>
        <v>33</v>
      </c>
      <c r="O2" s="61">
        <v>33</v>
      </c>
      <c r="P2" s="61"/>
      <c r="Q2" s="61"/>
      <c r="R2" s="61"/>
      <c r="S2" s="61"/>
      <c r="T2" s="61"/>
      <c r="U2" s="61"/>
      <c r="V2" s="61"/>
      <c r="W2" s="61"/>
      <c r="X2" s="61"/>
    </row>
    <row r="3" spans="1:25" s="47" customFormat="1" ht="37.5" x14ac:dyDescent="0.25">
      <c r="A3" s="1" t="s">
        <v>1258</v>
      </c>
      <c r="B3" s="2" t="s">
        <v>18</v>
      </c>
      <c r="C3" s="52" t="str">
        <f t="shared" si="0"/>
        <v>florabase</v>
      </c>
      <c r="D3" s="2" t="s">
        <v>839</v>
      </c>
      <c r="E3" s="128" t="s">
        <v>840</v>
      </c>
      <c r="F3" s="40"/>
      <c r="G3" s="3" t="s">
        <v>19</v>
      </c>
      <c r="H3" s="2" t="s">
        <v>28</v>
      </c>
      <c r="I3" s="2" t="s">
        <v>59</v>
      </c>
      <c r="J3" s="2" t="s">
        <v>41</v>
      </c>
      <c r="K3" s="2" t="s">
        <v>841</v>
      </c>
      <c r="L3" s="2" t="s">
        <v>109</v>
      </c>
      <c r="M3" s="2" t="s">
        <v>22</v>
      </c>
      <c r="N3" s="136">
        <f t="shared" si="1"/>
        <v>2</v>
      </c>
      <c r="O3" s="61"/>
      <c r="P3" s="61">
        <v>2</v>
      </c>
      <c r="Q3" s="61"/>
      <c r="R3" s="61"/>
      <c r="S3" s="61"/>
      <c r="T3" s="61"/>
      <c r="U3" s="61"/>
      <c r="V3" s="61"/>
      <c r="W3" s="61"/>
      <c r="X3" s="61"/>
    </row>
    <row r="4" spans="1:25" s="47" customFormat="1" ht="51" customHeight="1" x14ac:dyDescent="0.25">
      <c r="A4" s="1" t="s">
        <v>636</v>
      </c>
      <c r="B4" s="2" t="s">
        <v>18</v>
      </c>
      <c r="C4" s="52" t="str">
        <f t="shared" si="0"/>
        <v>florabase</v>
      </c>
      <c r="D4" s="2" t="s">
        <v>842</v>
      </c>
      <c r="E4" s="53" t="s">
        <v>843</v>
      </c>
      <c r="F4" s="40"/>
      <c r="G4" s="5" t="s">
        <v>23</v>
      </c>
      <c r="H4" s="2" t="s">
        <v>31</v>
      </c>
      <c r="I4" s="2" t="s">
        <v>28</v>
      </c>
      <c r="J4" s="2" t="s">
        <v>24</v>
      </c>
      <c r="K4" s="2" t="s">
        <v>25</v>
      </c>
      <c r="L4" s="2" t="s">
        <v>21</v>
      </c>
      <c r="M4" s="2" t="s">
        <v>22</v>
      </c>
      <c r="N4" s="136">
        <f t="shared" si="1"/>
        <v>2</v>
      </c>
      <c r="O4" s="61">
        <v>2</v>
      </c>
      <c r="P4" s="61"/>
      <c r="Q4" s="61"/>
      <c r="R4" s="61"/>
      <c r="S4" s="61"/>
      <c r="T4" s="61"/>
      <c r="U4" s="61"/>
      <c r="V4" s="61"/>
      <c r="W4" s="61"/>
      <c r="X4" s="61"/>
    </row>
    <row r="5" spans="1:25" s="47" customFormat="1" ht="37.5" x14ac:dyDescent="0.25">
      <c r="A5" s="1" t="s">
        <v>637</v>
      </c>
      <c r="B5" s="2" t="s">
        <v>638</v>
      </c>
      <c r="C5" s="52" t="str">
        <f t="shared" si="0"/>
        <v>florabase</v>
      </c>
      <c r="D5" s="2">
        <v>3248</v>
      </c>
      <c r="E5" s="53" t="s">
        <v>844</v>
      </c>
      <c r="F5" s="40"/>
      <c r="G5" s="80" t="s">
        <v>611</v>
      </c>
      <c r="H5" s="2" t="s">
        <v>845</v>
      </c>
      <c r="I5" s="2"/>
      <c r="J5" s="2" t="s">
        <v>41</v>
      </c>
      <c r="K5" s="2" t="s">
        <v>25</v>
      </c>
      <c r="L5" s="2" t="s">
        <v>46</v>
      </c>
      <c r="M5" s="66"/>
      <c r="N5" s="136">
        <f t="shared" si="1"/>
        <v>8</v>
      </c>
      <c r="O5" s="61">
        <v>8</v>
      </c>
      <c r="P5" s="61"/>
      <c r="Q5" s="61"/>
      <c r="R5" s="61"/>
      <c r="S5" s="61"/>
      <c r="T5" s="61"/>
      <c r="U5" s="61"/>
      <c r="V5" s="61"/>
      <c r="W5" s="61"/>
      <c r="X5" s="61"/>
    </row>
    <row r="6" spans="1:25" s="47" customFormat="1" ht="51" customHeight="1" x14ac:dyDescent="0.25">
      <c r="A6" s="1" t="s">
        <v>639</v>
      </c>
      <c r="B6" s="2" t="s">
        <v>18</v>
      </c>
      <c r="C6" s="52" t="str">
        <f t="shared" si="0"/>
        <v>florabase</v>
      </c>
      <c r="D6" s="2" t="s">
        <v>846</v>
      </c>
      <c r="E6" s="53" t="s">
        <v>847</v>
      </c>
      <c r="F6" s="40"/>
      <c r="G6" s="5" t="s">
        <v>23</v>
      </c>
      <c r="H6" s="2" t="s">
        <v>848</v>
      </c>
      <c r="I6" s="2" t="s">
        <v>28</v>
      </c>
      <c r="J6" s="2" t="s">
        <v>157</v>
      </c>
      <c r="K6" s="2" t="s">
        <v>27</v>
      </c>
      <c r="L6" s="2" t="s">
        <v>21</v>
      </c>
      <c r="M6" s="66" t="s">
        <v>22</v>
      </c>
      <c r="N6" s="136">
        <f t="shared" si="1"/>
        <v>8</v>
      </c>
      <c r="O6" s="61">
        <v>8</v>
      </c>
      <c r="P6" s="61"/>
      <c r="Q6" s="61"/>
      <c r="R6" s="61"/>
      <c r="S6" s="61"/>
      <c r="T6" s="61"/>
      <c r="U6" s="61"/>
      <c r="V6" s="61"/>
      <c r="W6" s="61"/>
      <c r="X6" s="61"/>
    </row>
    <row r="7" spans="1:25" s="47" customFormat="1" ht="37.5" x14ac:dyDescent="0.25">
      <c r="A7" s="1" t="s">
        <v>613</v>
      </c>
      <c r="B7" s="2" t="s">
        <v>640</v>
      </c>
      <c r="C7" s="52" t="str">
        <f t="shared" si="0"/>
        <v>florabase</v>
      </c>
      <c r="D7" s="2">
        <v>3254</v>
      </c>
      <c r="E7" s="107" t="s">
        <v>849</v>
      </c>
      <c r="F7" s="40"/>
      <c r="G7" s="3" t="s">
        <v>19</v>
      </c>
      <c r="H7" s="2" t="s">
        <v>51</v>
      </c>
      <c r="I7" s="2"/>
      <c r="J7" s="2" t="s">
        <v>24</v>
      </c>
      <c r="K7" s="2" t="s">
        <v>850</v>
      </c>
      <c r="L7" s="2" t="s">
        <v>851</v>
      </c>
      <c r="M7" s="66" t="s">
        <v>598</v>
      </c>
      <c r="N7" s="136">
        <f t="shared" si="1"/>
        <v>39</v>
      </c>
      <c r="O7" s="61">
        <v>39</v>
      </c>
      <c r="P7" s="61"/>
      <c r="Q7" s="61"/>
      <c r="R7" s="61"/>
      <c r="S7" s="61"/>
      <c r="T7" s="61"/>
      <c r="U7" s="61"/>
      <c r="V7" s="61"/>
      <c r="W7" s="61"/>
      <c r="X7" s="61"/>
    </row>
    <row r="8" spans="1:25" s="47" customFormat="1" ht="51.75" customHeight="1" x14ac:dyDescent="0.25">
      <c r="A8" s="1" t="s">
        <v>641</v>
      </c>
      <c r="B8" s="2" t="s">
        <v>642</v>
      </c>
      <c r="C8" s="52" t="str">
        <f t="shared" si="0"/>
        <v>florabase</v>
      </c>
      <c r="D8" s="2" t="s">
        <v>852</v>
      </c>
      <c r="E8" s="53" t="s">
        <v>853</v>
      </c>
      <c r="F8" s="40"/>
      <c r="G8" s="80" t="s">
        <v>611</v>
      </c>
      <c r="H8" s="2" t="s">
        <v>154</v>
      </c>
      <c r="I8" s="2" t="s">
        <v>154</v>
      </c>
      <c r="J8" s="2" t="s">
        <v>41</v>
      </c>
      <c r="K8" s="2" t="s">
        <v>27</v>
      </c>
      <c r="L8" s="2" t="s">
        <v>21</v>
      </c>
      <c r="M8" s="66" t="s">
        <v>22</v>
      </c>
      <c r="N8" s="136">
        <f t="shared" si="1"/>
        <v>24</v>
      </c>
      <c r="O8" s="61">
        <v>24</v>
      </c>
      <c r="P8" s="61"/>
      <c r="Q8" s="61"/>
      <c r="R8" s="61"/>
      <c r="S8" s="61"/>
      <c r="T8" s="61"/>
      <c r="U8" s="61"/>
      <c r="V8" s="61"/>
      <c r="W8" s="61"/>
      <c r="X8" s="61"/>
    </row>
    <row r="9" spans="1:25" s="47" customFormat="1" ht="48.75" customHeight="1" x14ac:dyDescent="0.25">
      <c r="A9" s="1" t="s">
        <v>643</v>
      </c>
      <c r="B9" s="2" t="s">
        <v>18</v>
      </c>
      <c r="C9" s="52" t="str">
        <f t="shared" si="0"/>
        <v>florabase</v>
      </c>
      <c r="D9" s="2" t="s">
        <v>854</v>
      </c>
      <c r="E9" s="53" t="s">
        <v>855</v>
      </c>
      <c r="F9" s="40"/>
      <c r="G9" s="5" t="s">
        <v>23</v>
      </c>
      <c r="H9" s="2" t="s">
        <v>31</v>
      </c>
      <c r="I9" s="2" t="s">
        <v>28</v>
      </c>
      <c r="J9" s="2" t="s">
        <v>17</v>
      </c>
      <c r="K9" s="2" t="s">
        <v>25</v>
      </c>
      <c r="L9" s="2" t="s">
        <v>856</v>
      </c>
      <c r="M9" s="66" t="s">
        <v>22</v>
      </c>
      <c r="N9" s="136">
        <f t="shared" si="1"/>
        <v>2</v>
      </c>
      <c r="O9" s="61">
        <v>2</v>
      </c>
      <c r="P9" s="61"/>
      <c r="Q9" s="61"/>
      <c r="R9" s="61"/>
      <c r="S9" s="61"/>
      <c r="T9" s="61"/>
      <c r="U9" s="61"/>
      <c r="V9" s="61"/>
      <c r="W9" s="61"/>
      <c r="X9" s="61"/>
    </row>
    <row r="10" spans="1:25" s="47" customFormat="1" ht="50" x14ac:dyDescent="0.25">
      <c r="A10" s="1" t="s">
        <v>1259</v>
      </c>
      <c r="B10" s="2" t="s">
        <v>644</v>
      </c>
      <c r="C10" s="52" t="str">
        <f t="shared" si="0"/>
        <v>florabase</v>
      </c>
      <c r="D10" s="2">
        <v>11192</v>
      </c>
      <c r="E10" s="53" t="s">
        <v>857</v>
      </c>
      <c r="F10" s="40"/>
      <c r="G10" s="3" t="s">
        <v>19</v>
      </c>
      <c r="H10" s="2" t="s">
        <v>28</v>
      </c>
      <c r="I10" s="2" t="s">
        <v>28</v>
      </c>
      <c r="J10" s="2" t="s">
        <v>24</v>
      </c>
      <c r="K10" s="2" t="s">
        <v>30</v>
      </c>
      <c r="L10" s="2" t="s">
        <v>29</v>
      </c>
      <c r="M10" s="66" t="s">
        <v>22</v>
      </c>
      <c r="N10" s="136">
        <f t="shared" si="1"/>
        <v>1</v>
      </c>
      <c r="O10" s="61">
        <v>1</v>
      </c>
      <c r="P10" s="61"/>
      <c r="Q10" s="61"/>
      <c r="R10" s="61"/>
      <c r="S10" s="61"/>
      <c r="T10" s="61"/>
      <c r="U10" s="61"/>
      <c r="V10" s="61"/>
      <c r="W10" s="61"/>
      <c r="X10" s="61"/>
    </row>
    <row r="11" spans="1:25" s="47" customFormat="1" ht="50" x14ac:dyDescent="0.25">
      <c r="A11" s="1" t="s">
        <v>645</v>
      </c>
      <c r="B11" s="2" t="s">
        <v>18</v>
      </c>
      <c r="C11" s="52" t="str">
        <f t="shared" si="0"/>
        <v>florabase</v>
      </c>
      <c r="D11" s="2" t="s">
        <v>858</v>
      </c>
      <c r="E11" s="53" t="s">
        <v>859</v>
      </c>
      <c r="F11" s="40"/>
      <c r="G11" s="5" t="s">
        <v>23</v>
      </c>
      <c r="H11" s="2" t="s">
        <v>31</v>
      </c>
      <c r="I11" s="2" t="s">
        <v>31</v>
      </c>
      <c r="J11" s="2" t="s">
        <v>32</v>
      </c>
      <c r="K11" s="2" t="s">
        <v>201</v>
      </c>
      <c r="L11" s="2" t="s">
        <v>33</v>
      </c>
      <c r="M11" s="66" t="s">
        <v>22</v>
      </c>
      <c r="N11" s="136">
        <f t="shared" si="1"/>
        <v>3</v>
      </c>
      <c r="O11" s="61"/>
      <c r="P11" s="61">
        <v>3</v>
      </c>
      <c r="Q11" s="61"/>
      <c r="R11" s="61"/>
      <c r="S11" s="61"/>
      <c r="T11" s="61"/>
      <c r="U11" s="61"/>
      <c r="V11" s="61"/>
      <c r="W11" s="61"/>
      <c r="X11" s="61"/>
    </row>
    <row r="12" spans="1:25" s="47" customFormat="1" ht="50" x14ac:dyDescent="0.25">
      <c r="A12" s="1" t="s">
        <v>1260</v>
      </c>
      <c r="B12" s="2" t="s">
        <v>18</v>
      </c>
      <c r="C12" s="52" t="str">
        <f t="shared" si="0"/>
        <v>florabase</v>
      </c>
      <c r="D12" s="2">
        <v>14116</v>
      </c>
      <c r="E12" s="53" t="s">
        <v>860</v>
      </c>
      <c r="F12" s="40"/>
      <c r="G12" s="5" t="s">
        <v>23</v>
      </c>
      <c r="H12" s="2" t="s">
        <v>39</v>
      </c>
      <c r="I12" s="2" t="s">
        <v>36</v>
      </c>
      <c r="J12" s="2" t="s">
        <v>24</v>
      </c>
      <c r="K12" s="2" t="s">
        <v>27</v>
      </c>
      <c r="L12" s="2" t="s">
        <v>40</v>
      </c>
      <c r="M12" s="66" t="s">
        <v>22</v>
      </c>
      <c r="N12" s="136">
        <f t="shared" si="1"/>
        <v>1</v>
      </c>
      <c r="O12" s="61"/>
      <c r="P12" s="61">
        <v>1</v>
      </c>
      <c r="Q12" s="61"/>
      <c r="R12" s="61"/>
      <c r="S12" s="61"/>
      <c r="T12" s="61"/>
      <c r="U12" s="61"/>
      <c r="V12" s="61"/>
      <c r="W12" s="61"/>
      <c r="X12" s="61"/>
    </row>
    <row r="13" spans="1:25" ht="50" x14ac:dyDescent="0.25">
      <c r="A13" s="17" t="s">
        <v>402</v>
      </c>
      <c r="B13" s="4" t="s">
        <v>18</v>
      </c>
      <c r="C13" s="52" t="str">
        <f t="shared" si="0"/>
        <v>florabase</v>
      </c>
      <c r="D13" s="2" t="s">
        <v>403</v>
      </c>
      <c r="E13" s="55" t="s">
        <v>404</v>
      </c>
      <c r="F13" s="40">
        <v>1</v>
      </c>
      <c r="G13" s="6" t="s">
        <v>26</v>
      </c>
      <c r="H13" s="2" t="s">
        <v>53</v>
      </c>
      <c r="I13" s="2" t="s">
        <v>161</v>
      </c>
      <c r="J13" s="2" t="s">
        <v>47</v>
      </c>
      <c r="K13" s="2" t="s">
        <v>27</v>
      </c>
      <c r="L13" s="2" t="s">
        <v>46</v>
      </c>
      <c r="M13" s="66" t="s">
        <v>22</v>
      </c>
      <c r="N13" s="137">
        <v>8</v>
      </c>
      <c r="O13" s="108">
        <v>3</v>
      </c>
      <c r="P13" s="45">
        <v>6</v>
      </c>
      <c r="Q13" s="108"/>
      <c r="R13" s="108"/>
      <c r="S13" s="108"/>
      <c r="T13" s="108"/>
      <c r="U13" s="108"/>
      <c r="V13" s="45"/>
      <c r="W13" s="108"/>
      <c r="X13" s="108"/>
      <c r="Y13" s="67"/>
    </row>
    <row r="14" spans="1:25" ht="50" x14ac:dyDescent="0.25">
      <c r="A14" s="1" t="s">
        <v>1277</v>
      </c>
      <c r="B14" s="2" t="s">
        <v>610</v>
      </c>
      <c r="C14" s="52" t="str">
        <f t="shared" si="0"/>
        <v>florabase</v>
      </c>
      <c r="D14" s="2">
        <v>11611</v>
      </c>
      <c r="E14" s="53" t="s">
        <v>861</v>
      </c>
      <c r="F14" s="40"/>
      <c r="G14" s="35" t="s">
        <v>43</v>
      </c>
      <c r="H14" s="2" t="s">
        <v>44</v>
      </c>
      <c r="I14" s="2" t="s">
        <v>45</v>
      </c>
      <c r="J14" s="2" t="s">
        <v>24</v>
      </c>
      <c r="K14" s="2" t="s">
        <v>25</v>
      </c>
      <c r="L14" s="2" t="s">
        <v>46</v>
      </c>
      <c r="M14" s="66" t="s">
        <v>22</v>
      </c>
      <c r="N14" s="138">
        <f>SUM(O14:X14)</f>
        <v>4</v>
      </c>
      <c r="O14" s="61">
        <v>4</v>
      </c>
      <c r="P14" s="61"/>
      <c r="Q14" s="61"/>
      <c r="R14" s="61"/>
      <c r="S14" s="61"/>
      <c r="T14" s="61"/>
      <c r="U14" s="61"/>
      <c r="V14" s="61"/>
      <c r="W14" s="61"/>
      <c r="X14" s="61"/>
      <c r="Y14" s="67"/>
    </row>
    <row r="15" spans="1:25" s="47" customFormat="1" ht="37.5" x14ac:dyDescent="0.25">
      <c r="A15" s="44" t="s">
        <v>594</v>
      </c>
      <c r="B15" s="103"/>
      <c r="C15" s="52" t="str">
        <f t="shared" si="0"/>
        <v>florabase</v>
      </c>
      <c r="D15" s="31">
        <v>3416</v>
      </c>
      <c r="E15" s="58" t="s">
        <v>1127</v>
      </c>
      <c r="F15" s="103"/>
      <c r="G15" s="3" t="s">
        <v>19</v>
      </c>
      <c r="H15" s="2" t="s">
        <v>1128</v>
      </c>
      <c r="I15" s="103"/>
      <c r="J15" s="15" t="s">
        <v>24</v>
      </c>
      <c r="K15" s="15" t="s">
        <v>25</v>
      </c>
      <c r="L15" s="15" t="s">
        <v>87</v>
      </c>
      <c r="M15" s="103"/>
      <c r="N15" s="139">
        <v>8</v>
      </c>
      <c r="O15" s="104">
        <v>5</v>
      </c>
      <c r="P15" s="46"/>
      <c r="Q15" s="104"/>
      <c r="R15" s="104"/>
      <c r="S15" s="104"/>
      <c r="T15" s="104"/>
      <c r="U15" s="104"/>
      <c r="V15" s="46"/>
      <c r="W15" s="104"/>
      <c r="X15" s="104"/>
    </row>
    <row r="16" spans="1:25" s="47" customFormat="1" ht="50" x14ac:dyDescent="0.25">
      <c r="A16" s="1" t="s">
        <v>406</v>
      </c>
      <c r="B16" s="2" t="s">
        <v>407</v>
      </c>
      <c r="C16" s="52" t="str">
        <f t="shared" si="0"/>
        <v>florabase</v>
      </c>
      <c r="D16" s="2" t="s">
        <v>408</v>
      </c>
      <c r="E16" s="53" t="s">
        <v>862</v>
      </c>
      <c r="F16" s="40"/>
      <c r="G16" s="41" t="s">
        <v>19</v>
      </c>
      <c r="H16" s="2" t="s">
        <v>56</v>
      </c>
      <c r="I16" s="2" t="s">
        <v>160</v>
      </c>
      <c r="J16" s="2" t="s">
        <v>47</v>
      </c>
      <c r="K16" s="2" t="s">
        <v>25</v>
      </c>
      <c r="L16" s="2" t="s">
        <v>46</v>
      </c>
      <c r="M16" s="66" t="s">
        <v>22</v>
      </c>
      <c r="N16" s="136">
        <f t="shared" ref="N16:N37" si="2">SUM(O16:X16)</f>
        <v>2</v>
      </c>
      <c r="O16" s="61">
        <v>2</v>
      </c>
      <c r="P16" s="61"/>
      <c r="Q16" s="61"/>
      <c r="R16" s="61"/>
      <c r="S16" s="61"/>
      <c r="T16" s="61"/>
      <c r="U16" s="61"/>
      <c r="V16" s="61"/>
      <c r="W16" s="61"/>
      <c r="X16" s="61"/>
    </row>
    <row r="17" spans="1:24" s="47" customFormat="1" ht="50" x14ac:dyDescent="0.25">
      <c r="A17" s="1" t="s">
        <v>646</v>
      </c>
      <c r="B17" s="2" t="s">
        <v>18</v>
      </c>
      <c r="C17" s="52" t="str">
        <f t="shared" si="0"/>
        <v>florabase</v>
      </c>
      <c r="D17" s="2" t="s">
        <v>863</v>
      </c>
      <c r="E17" s="53" t="s">
        <v>864</v>
      </c>
      <c r="F17" s="40">
        <v>1</v>
      </c>
      <c r="G17" s="35" t="s">
        <v>43</v>
      </c>
      <c r="H17" s="2" t="s">
        <v>180</v>
      </c>
      <c r="I17" s="2" t="s">
        <v>53</v>
      </c>
      <c r="J17" s="2" t="s">
        <v>47</v>
      </c>
      <c r="K17" s="2" t="s">
        <v>27</v>
      </c>
      <c r="L17" s="2" t="s">
        <v>119</v>
      </c>
      <c r="M17" s="66" t="s">
        <v>22</v>
      </c>
      <c r="N17" s="136">
        <f t="shared" si="2"/>
        <v>26</v>
      </c>
      <c r="O17" s="61">
        <v>26</v>
      </c>
      <c r="P17" s="61"/>
      <c r="Q17" s="61"/>
      <c r="R17" s="61"/>
      <c r="S17" s="61"/>
      <c r="T17" s="61"/>
      <c r="U17" s="61"/>
      <c r="V17" s="61"/>
      <c r="W17" s="61"/>
      <c r="X17" s="61"/>
    </row>
    <row r="18" spans="1:24" s="47" customFormat="1" ht="50" x14ac:dyDescent="0.25">
      <c r="A18" s="1" t="s">
        <v>647</v>
      </c>
      <c r="B18" s="2" t="s">
        <v>648</v>
      </c>
      <c r="C18" s="52" t="str">
        <f t="shared" si="0"/>
        <v>florabase</v>
      </c>
      <c r="D18" s="2">
        <v>3511</v>
      </c>
      <c r="E18" s="53" t="s">
        <v>865</v>
      </c>
      <c r="F18" s="40">
        <v>2</v>
      </c>
      <c r="G18" s="35" t="s">
        <v>43</v>
      </c>
      <c r="H18" s="2" t="s">
        <v>44</v>
      </c>
      <c r="I18" s="2" t="s">
        <v>163</v>
      </c>
      <c r="J18" s="2" t="s">
        <v>24</v>
      </c>
      <c r="K18" s="2" t="s">
        <v>25</v>
      </c>
      <c r="L18" s="2" t="s">
        <v>21</v>
      </c>
      <c r="M18" s="66" t="s">
        <v>22</v>
      </c>
      <c r="N18" s="136">
        <f t="shared" si="2"/>
        <v>32</v>
      </c>
      <c r="O18" s="61">
        <v>32</v>
      </c>
      <c r="P18" s="61"/>
      <c r="Q18" s="61"/>
      <c r="R18" s="61"/>
      <c r="S18" s="61"/>
      <c r="T18" s="61"/>
      <c r="U18" s="61"/>
      <c r="V18" s="61"/>
      <c r="W18" s="61"/>
      <c r="X18" s="61"/>
    </row>
    <row r="19" spans="1:24" s="47" customFormat="1" ht="50" x14ac:dyDescent="0.25">
      <c r="A19" s="1" t="s">
        <v>1294</v>
      </c>
      <c r="B19" s="2" t="s">
        <v>410</v>
      </c>
      <c r="C19" s="52" t="str">
        <f t="shared" si="0"/>
        <v>florabase</v>
      </c>
      <c r="D19" s="2" t="s">
        <v>411</v>
      </c>
      <c r="E19" s="53" t="s">
        <v>866</v>
      </c>
      <c r="F19" s="40"/>
      <c r="G19" s="71" t="s">
        <v>26</v>
      </c>
      <c r="H19" s="2" t="s">
        <v>44</v>
      </c>
      <c r="I19" s="2" t="s">
        <v>164</v>
      </c>
      <c r="J19" s="2" t="s">
        <v>32</v>
      </c>
      <c r="K19" s="2" t="s">
        <v>327</v>
      </c>
      <c r="L19" s="2" t="s">
        <v>21</v>
      </c>
      <c r="M19" s="2" t="s">
        <v>22</v>
      </c>
      <c r="N19" s="136">
        <f t="shared" si="2"/>
        <v>62</v>
      </c>
      <c r="O19" s="61">
        <v>62</v>
      </c>
      <c r="P19" s="61"/>
      <c r="Q19" s="61"/>
      <c r="R19" s="61"/>
      <c r="S19" s="61"/>
      <c r="T19" s="61"/>
      <c r="U19" s="61"/>
      <c r="V19" s="61"/>
      <c r="W19" s="61"/>
      <c r="X19" s="61"/>
    </row>
    <row r="20" spans="1:24" s="47" customFormat="1" ht="62.5" x14ac:dyDescent="0.25">
      <c r="A20" s="8" t="s">
        <v>1252</v>
      </c>
      <c r="B20" s="9" t="s">
        <v>18</v>
      </c>
      <c r="C20" s="52" t="str">
        <f t="shared" si="0"/>
        <v>florabase</v>
      </c>
      <c r="D20" s="2" t="s">
        <v>1253</v>
      </c>
      <c r="E20" s="81" t="s">
        <v>1254</v>
      </c>
      <c r="F20" s="2"/>
      <c r="G20" s="5" t="s">
        <v>23</v>
      </c>
      <c r="H20" s="2" t="s">
        <v>1255</v>
      </c>
      <c r="I20" s="2" t="s">
        <v>1256</v>
      </c>
      <c r="J20" s="2" t="s">
        <v>24</v>
      </c>
      <c r="K20" s="2" t="s">
        <v>27</v>
      </c>
      <c r="L20" s="2" t="s">
        <v>1257</v>
      </c>
      <c r="M20" s="66" t="s">
        <v>18</v>
      </c>
      <c r="N20" s="136">
        <f t="shared" si="2"/>
        <v>1</v>
      </c>
      <c r="O20" s="61"/>
      <c r="P20" s="61">
        <v>1</v>
      </c>
      <c r="Q20" s="61"/>
      <c r="R20" s="61"/>
      <c r="S20" s="61"/>
      <c r="U20" s="61"/>
      <c r="V20" s="61"/>
      <c r="W20" s="61"/>
      <c r="X20" s="61"/>
    </row>
    <row r="21" spans="1:24" s="47" customFormat="1" ht="62.5" x14ac:dyDescent="0.25">
      <c r="A21" s="8" t="s">
        <v>617</v>
      </c>
      <c r="B21" s="9" t="s">
        <v>412</v>
      </c>
      <c r="C21" s="52" t="str">
        <f t="shared" si="0"/>
        <v>florabase</v>
      </c>
      <c r="D21" s="2" t="s">
        <v>413</v>
      </c>
      <c r="E21" s="81" t="s">
        <v>414</v>
      </c>
      <c r="F21" s="40"/>
      <c r="G21" s="27" t="s">
        <v>43</v>
      </c>
      <c r="H21" s="2" t="s">
        <v>192</v>
      </c>
      <c r="I21" s="2" t="s">
        <v>31</v>
      </c>
      <c r="J21" s="2" t="s">
        <v>24</v>
      </c>
      <c r="K21" s="2" t="s">
        <v>27</v>
      </c>
      <c r="L21" s="2" t="s">
        <v>50</v>
      </c>
      <c r="M21" s="66" t="s">
        <v>22</v>
      </c>
      <c r="N21" s="136">
        <f t="shared" si="2"/>
        <v>13</v>
      </c>
      <c r="O21" s="61">
        <v>13</v>
      </c>
      <c r="P21" s="61"/>
      <c r="Q21" s="61"/>
      <c r="R21" s="61"/>
      <c r="S21" s="61"/>
      <c r="T21" s="61"/>
      <c r="U21" s="61"/>
      <c r="V21" s="61"/>
      <c r="W21" s="61"/>
      <c r="X21" s="61"/>
    </row>
    <row r="22" spans="1:24" s="47" customFormat="1" ht="50" x14ac:dyDescent="0.25">
      <c r="A22" s="17" t="s">
        <v>649</v>
      </c>
      <c r="B22" s="4" t="s">
        <v>650</v>
      </c>
      <c r="C22" s="52" t="str">
        <f t="shared" si="0"/>
        <v>florabase</v>
      </c>
      <c r="D22" s="2" t="s">
        <v>867</v>
      </c>
      <c r="E22" s="55" t="s">
        <v>868</v>
      </c>
      <c r="F22" s="40"/>
      <c r="G22" s="3" t="s">
        <v>19</v>
      </c>
      <c r="H22" s="2" t="s">
        <v>160</v>
      </c>
      <c r="I22" s="2" t="s">
        <v>160</v>
      </c>
      <c r="J22" s="2" t="s">
        <v>34</v>
      </c>
      <c r="K22" s="2" t="s">
        <v>27</v>
      </c>
      <c r="L22" s="2" t="s">
        <v>35</v>
      </c>
      <c r="M22" s="66" t="s">
        <v>22</v>
      </c>
      <c r="N22" s="136">
        <f t="shared" si="2"/>
        <v>4</v>
      </c>
      <c r="O22" s="61">
        <v>4</v>
      </c>
      <c r="P22" s="61"/>
      <c r="Q22" s="61"/>
      <c r="R22" s="61"/>
      <c r="S22" s="61"/>
      <c r="T22" s="61"/>
      <c r="U22" s="61"/>
      <c r="V22" s="61"/>
      <c r="W22" s="61"/>
      <c r="X22" s="61"/>
    </row>
    <row r="23" spans="1:24" s="47" customFormat="1" ht="50" x14ac:dyDescent="0.25">
      <c r="A23" s="1" t="s">
        <v>651</v>
      </c>
      <c r="B23" s="2" t="s">
        <v>652</v>
      </c>
      <c r="C23" s="52" t="str">
        <f t="shared" si="0"/>
        <v>florabase</v>
      </c>
      <c r="D23" s="2" t="s">
        <v>869</v>
      </c>
      <c r="E23" s="53" t="s">
        <v>870</v>
      </c>
      <c r="F23" s="40"/>
      <c r="G23" s="27" t="s">
        <v>43</v>
      </c>
      <c r="H23" s="2" t="s">
        <v>165</v>
      </c>
      <c r="I23" s="2" t="s">
        <v>28</v>
      </c>
      <c r="J23" s="2" t="s">
        <v>24</v>
      </c>
      <c r="K23" s="2" t="s">
        <v>27</v>
      </c>
      <c r="L23" s="2" t="s">
        <v>54</v>
      </c>
      <c r="M23" s="66" t="s">
        <v>22</v>
      </c>
      <c r="N23" s="136">
        <f t="shared" si="2"/>
        <v>1</v>
      </c>
      <c r="O23" s="61"/>
      <c r="P23" s="61">
        <v>1</v>
      </c>
      <c r="Q23" s="61"/>
      <c r="R23" s="61"/>
      <c r="S23" s="61"/>
      <c r="T23" s="61"/>
      <c r="U23" s="61"/>
      <c r="V23" s="61"/>
      <c r="W23" s="61"/>
      <c r="X23" s="61"/>
    </row>
    <row r="24" spans="1:24" s="47" customFormat="1" ht="50" x14ac:dyDescent="0.25">
      <c r="A24" s="10" t="s">
        <v>653</v>
      </c>
      <c r="B24" s="22" t="s">
        <v>18</v>
      </c>
      <c r="C24" s="52" t="str">
        <f t="shared" si="0"/>
        <v>florabase</v>
      </c>
      <c r="D24" s="2" t="s">
        <v>871</v>
      </c>
      <c r="E24" s="59" t="s">
        <v>872</v>
      </c>
      <c r="F24" s="2"/>
      <c r="G24" s="82" t="s">
        <v>23</v>
      </c>
      <c r="H24" s="2" t="s">
        <v>39</v>
      </c>
      <c r="I24" s="2" t="s">
        <v>31</v>
      </c>
      <c r="J24" s="2" t="s">
        <v>24</v>
      </c>
      <c r="K24" s="2" t="s">
        <v>27</v>
      </c>
      <c r="L24" s="2" t="s">
        <v>52</v>
      </c>
      <c r="M24" s="66" t="s">
        <v>22</v>
      </c>
      <c r="N24" s="136">
        <f t="shared" si="2"/>
        <v>11</v>
      </c>
      <c r="O24" s="61">
        <v>11</v>
      </c>
      <c r="P24" s="61"/>
      <c r="Q24" s="61"/>
      <c r="R24" s="61"/>
      <c r="S24" s="61"/>
      <c r="T24" s="61"/>
      <c r="U24" s="61"/>
      <c r="V24" s="61"/>
      <c r="W24" s="61"/>
      <c r="X24" s="61"/>
    </row>
    <row r="25" spans="1:24" s="47" customFormat="1" ht="50" x14ac:dyDescent="0.25">
      <c r="A25" s="44" t="s">
        <v>415</v>
      </c>
      <c r="B25" s="2" t="s">
        <v>416</v>
      </c>
      <c r="C25" s="52" t="str">
        <f t="shared" si="0"/>
        <v>florabase</v>
      </c>
      <c r="D25" s="2" t="s">
        <v>417</v>
      </c>
      <c r="E25" s="53" t="s">
        <v>418</v>
      </c>
      <c r="F25" s="40"/>
      <c r="G25" s="5" t="s">
        <v>23</v>
      </c>
      <c r="H25" s="2" t="s">
        <v>45</v>
      </c>
      <c r="I25" s="2" t="s">
        <v>31</v>
      </c>
      <c r="J25" s="2" t="s">
        <v>24</v>
      </c>
      <c r="K25" s="2" t="s">
        <v>25</v>
      </c>
      <c r="L25" s="2" t="s">
        <v>104</v>
      </c>
      <c r="M25" s="2" t="s">
        <v>18</v>
      </c>
      <c r="N25" s="136">
        <f t="shared" si="2"/>
        <v>3</v>
      </c>
      <c r="O25" s="61">
        <v>3</v>
      </c>
      <c r="P25" s="61"/>
      <c r="Q25" s="61"/>
      <c r="R25" s="61"/>
      <c r="S25" s="61"/>
      <c r="T25" s="61"/>
      <c r="U25" s="61"/>
      <c r="V25" s="61"/>
      <c r="W25" s="61"/>
      <c r="X25" s="61"/>
    </row>
    <row r="26" spans="1:24" s="47" customFormat="1" ht="50" x14ac:dyDescent="0.25">
      <c r="A26" s="10" t="s">
        <v>166</v>
      </c>
      <c r="B26" s="22" t="s">
        <v>654</v>
      </c>
      <c r="C26" s="52"/>
      <c r="D26" s="2"/>
      <c r="E26" s="60" t="s">
        <v>874</v>
      </c>
      <c r="F26" s="40"/>
      <c r="G26" s="14" t="s">
        <v>62</v>
      </c>
      <c r="H26" s="2" t="s">
        <v>44</v>
      </c>
      <c r="I26" s="2" t="s">
        <v>164</v>
      </c>
      <c r="J26" s="2" t="s">
        <v>66</v>
      </c>
      <c r="K26" s="2" t="s">
        <v>67</v>
      </c>
      <c r="L26" s="2" t="s">
        <v>57</v>
      </c>
      <c r="M26" s="2" t="s">
        <v>68</v>
      </c>
      <c r="N26" s="136">
        <f t="shared" si="2"/>
        <v>72</v>
      </c>
      <c r="O26" s="61"/>
      <c r="P26" s="61"/>
      <c r="Q26" s="61"/>
      <c r="R26" s="61">
        <v>72</v>
      </c>
      <c r="S26" s="61"/>
      <c r="T26" s="61"/>
      <c r="U26" s="61"/>
      <c r="V26" s="61"/>
      <c r="W26" s="61"/>
      <c r="X26" s="61"/>
    </row>
    <row r="27" spans="1:24" s="47" customFormat="1" ht="37.5" x14ac:dyDescent="0.25">
      <c r="A27" s="1" t="s">
        <v>166</v>
      </c>
      <c r="B27" s="2" t="s">
        <v>300</v>
      </c>
      <c r="C27" s="52"/>
      <c r="D27" s="2"/>
      <c r="E27" s="83" t="s">
        <v>873</v>
      </c>
      <c r="F27" s="40" t="s">
        <v>208</v>
      </c>
      <c r="G27" s="84" t="s">
        <v>62</v>
      </c>
      <c r="H27" s="2" t="s">
        <v>601</v>
      </c>
      <c r="I27" s="2" t="s">
        <v>602</v>
      </c>
      <c r="J27" s="15" t="s">
        <v>34</v>
      </c>
      <c r="K27" s="54" t="s">
        <v>27</v>
      </c>
      <c r="L27" s="15" t="s">
        <v>57</v>
      </c>
      <c r="M27" s="15" t="s">
        <v>68</v>
      </c>
      <c r="N27" s="136">
        <f t="shared" si="2"/>
        <v>112</v>
      </c>
      <c r="O27" s="61"/>
      <c r="P27" s="61"/>
      <c r="Q27" s="61"/>
      <c r="R27" s="61">
        <v>112</v>
      </c>
      <c r="S27" s="61"/>
      <c r="T27" s="61"/>
      <c r="U27" s="61"/>
      <c r="V27" s="61"/>
      <c r="W27" s="61"/>
      <c r="X27" s="61"/>
    </row>
    <row r="28" spans="1:24" s="47" customFormat="1" ht="50" x14ac:dyDescent="0.25">
      <c r="A28" s="1" t="s">
        <v>60</v>
      </c>
      <c r="B28" s="45" t="s">
        <v>302</v>
      </c>
      <c r="C28" s="52" t="str">
        <f>HYPERLINK(IF(ISBLANK($D28),fb_search &amp; $A28, fb_profile&amp;$D28),"florabase")</f>
        <v>florabase</v>
      </c>
      <c r="D28" s="2" t="s">
        <v>61</v>
      </c>
      <c r="E28" s="53" t="s">
        <v>303</v>
      </c>
      <c r="F28" s="40"/>
      <c r="G28" s="14" t="s">
        <v>62</v>
      </c>
      <c r="H28" s="2" t="s">
        <v>56</v>
      </c>
      <c r="I28" s="2" t="s">
        <v>18</v>
      </c>
      <c r="J28" s="2" t="s">
        <v>47</v>
      </c>
      <c r="K28" s="2" t="s">
        <v>25</v>
      </c>
      <c r="L28" s="2" t="s">
        <v>63</v>
      </c>
      <c r="M28" s="2" t="s">
        <v>64</v>
      </c>
      <c r="N28" s="136">
        <f t="shared" si="2"/>
        <v>26</v>
      </c>
      <c r="O28" s="61"/>
      <c r="P28" s="61">
        <v>26</v>
      </c>
      <c r="Q28" s="61"/>
      <c r="R28" s="61"/>
      <c r="S28" s="61"/>
      <c r="T28" s="61"/>
      <c r="U28" s="61"/>
      <c r="V28" s="61"/>
      <c r="W28" s="61"/>
      <c r="X28" s="61"/>
    </row>
    <row r="29" spans="1:24" s="47" customFormat="1" ht="50" x14ac:dyDescent="0.25">
      <c r="A29" s="1" t="s">
        <v>60</v>
      </c>
      <c r="B29" s="2" t="s">
        <v>167</v>
      </c>
      <c r="C29" s="52" t="str">
        <f>HYPERLINK(IF(ISBLANK($D29),fb_search &amp; $A29, fb_profile&amp;$D29),"florabase")</f>
        <v>florabase</v>
      </c>
      <c r="D29" s="2" t="s">
        <v>61</v>
      </c>
      <c r="E29" s="53" t="s">
        <v>304</v>
      </c>
      <c r="F29" s="40"/>
      <c r="G29" s="14" t="s">
        <v>62</v>
      </c>
      <c r="H29" s="2" t="s">
        <v>56</v>
      </c>
      <c r="I29" s="2" t="s">
        <v>18</v>
      </c>
      <c r="J29" s="2" t="s">
        <v>47</v>
      </c>
      <c r="K29" s="2" t="s">
        <v>25</v>
      </c>
      <c r="L29" s="2" t="s">
        <v>63</v>
      </c>
      <c r="M29" s="2" t="s">
        <v>64</v>
      </c>
      <c r="N29" s="136">
        <f t="shared" si="2"/>
        <v>62</v>
      </c>
      <c r="O29" s="61">
        <v>22</v>
      </c>
      <c r="P29" s="61">
        <v>40</v>
      </c>
      <c r="Q29" s="61"/>
      <c r="R29" s="61"/>
      <c r="S29" s="61"/>
      <c r="T29" s="61"/>
      <c r="U29" s="61"/>
      <c r="V29" s="61"/>
      <c r="W29" s="61"/>
      <c r="X29" s="61"/>
    </row>
    <row r="30" spans="1:24" s="47" customFormat="1" ht="50" x14ac:dyDescent="0.25">
      <c r="A30" s="1" t="s">
        <v>60</v>
      </c>
      <c r="B30" s="2" t="s">
        <v>65</v>
      </c>
      <c r="C30" s="52" t="str">
        <f>HYPERLINK(IF(ISBLANK($D30),fb_search &amp; $A30, fb_profile&amp;$D30),"florabase")</f>
        <v>florabase</v>
      </c>
      <c r="D30" s="2" t="s">
        <v>61</v>
      </c>
      <c r="E30" s="53" t="s">
        <v>305</v>
      </c>
      <c r="F30" s="40"/>
      <c r="G30" s="14" t="s">
        <v>62</v>
      </c>
      <c r="H30" s="2" t="s">
        <v>56</v>
      </c>
      <c r="I30" s="2" t="s">
        <v>18</v>
      </c>
      <c r="J30" s="2" t="s">
        <v>47</v>
      </c>
      <c r="K30" s="2" t="s">
        <v>25</v>
      </c>
      <c r="L30" s="2" t="s">
        <v>63</v>
      </c>
      <c r="M30" s="2" t="s">
        <v>64</v>
      </c>
      <c r="N30" s="136">
        <f t="shared" si="2"/>
        <v>40</v>
      </c>
      <c r="O30" s="61">
        <v>40</v>
      </c>
      <c r="P30" s="61"/>
      <c r="Q30" s="61"/>
      <c r="R30" s="61"/>
      <c r="S30" s="61"/>
      <c r="T30" s="61"/>
      <c r="U30" s="61"/>
      <c r="V30" s="61"/>
      <c r="W30" s="61"/>
      <c r="X30" s="61"/>
    </row>
    <row r="31" spans="1:24" s="47" customFormat="1" ht="37.5" x14ac:dyDescent="0.25">
      <c r="A31" s="1" t="s">
        <v>655</v>
      </c>
      <c r="B31" s="2" t="s">
        <v>656</v>
      </c>
      <c r="C31" s="52" t="str">
        <f>HYPERLINK(IF(ISBLANK($D31),fb_search &amp; $A31, fb_profile&amp;$D31),"florabase")</f>
        <v>florabase</v>
      </c>
      <c r="D31" s="2" t="s">
        <v>875</v>
      </c>
      <c r="E31" s="53" t="s">
        <v>876</v>
      </c>
      <c r="F31" s="40"/>
      <c r="G31" s="14" t="s">
        <v>62</v>
      </c>
      <c r="H31" s="2" t="s">
        <v>169</v>
      </c>
      <c r="I31" s="2" t="s">
        <v>18</v>
      </c>
      <c r="J31" s="2" t="s">
        <v>47</v>
      </c>
      <c r="K31" s="2" t="s">
        <v>25</v>
      </c>
      <c r="L31" s="2" t="s">
        <v>63</v>
      </c>
      <c r="M31" s="66" t="s">
        <v>22</v>
      </c>
      <c r="N31" s="136">
        <f t="shared" si="2"/>
        <v>16</v>
      </c>
      <c r="O31" s="61"/>
      <c r="P31" s="61"/>
      <c r="Q31" s="61"/>
      <c r="R31" s="61"/>
      <c r="S31" s="61"/>
      <c r="T31" s="61">
        <v>16</v>
      </c>
      <c r="U31" s="61"/>
      <c r="V31" s="61"/>
      <c r="W31" s="61"/>
      <c r="X31" s="61"/>
    </row>
    <row r="32" spans="1:24" s="47" customFormat="1" ht="50" x14ac:dyDescent="0.25">
      <c r="A32" s="1" t="s">
        <v>420</v>
      </c>
      <c r="B32" s="25" t="s">
        <v>421</v>
      </c>
      <c r="C32" s="52"/>
      <c r="D32" s="2" t="s">
        <v>422</v>
      </c>
      <c r="E32" s="53" t="s">
        <v>877</v>
      </c>
      <c r="F32" s="40" t="s">
        <v>208</v>
      </c>
      <c r="G32" s="14" t="s">
        <v>62</v>
      </c>
      <c r="H32" s="2" t="s">
        <v>141</v>
      </c>
      <c r="I32" s="2" t="s">
        <v>169</v>
      </c>
      <c r="J32" s="2" t="s">
        <v>47</v>
      </c>
      <c r="K32" s="2" t="s">
        <v>25</v>
      </c>
      <c r="L32" s="2" t="s">
        <v>52</v>
      </c>
      <c r="M32" s="66" t="s">
        <v>22</v>
      </c>
      <c r="N32" s="136">
        <f t="shared" si="2"/>
        <v>48</v>
      </c>
      <c r="O32" s="61"/>
      <c r="P32" s="61"/>
      <c r="Q32" s="61"/>
      <c r="R32" s="61"/>
      <c r="S32" s="61"/>
      <c r="T32" s="61"/>
      <c r="U32" s="61">
        <v>48</v>
      </c>
      <c r="V32" s="61"/>
      <c r="W32" s="61"/>
      <c r="X32" s="61"/>
    </row>
    <row r="33" spans="1:25" s="47" customFormat="1" ht="50" x14ac:dyDescent="0.25">
      <c r="A33" s="1" t="s">
        <v>620</v>
      </c>
      <c r="B33" s="2" t="s">
        <v>539</v>
      </c>
      <c r="C33" s="52" t="str">
        <f t="shared" ref="C33:C44" si="3">HYPERLINK(IF(ISBLANK($D33),fb_search &amp; $A33, fb_profile&amp;$D33),"florabase")</f>
        <v>florabase</v>
      </c>
      <c r="D33" s="2">
        <v>51898</v>
      </c>
      <c r="E33" s="53" t="s">
        <v>540</v>
      </c>
      <c r="F33" s="40">
        <v>5</v>
      </c>
      <c r="G33" s="11" t="s">
        <v>23</v>
      </c>
      <c r="H33" s="2" t="s">
        <v>45</v>
      </c>
      <c r="I33" s="2" t="s">
        <v>31</v>
      </c>
      <c r="J33" s="2" t="s">
        <v>34</v>
      </c>
      <c r="K33" s="2" t="s">
        <v>1120</v>
      </c>
      <c r="L33" s="2" t="s">
        <v>42</v>
      </c>
      <c r="M33" s="2"/>
      <c r="N33" s="136">
        <f t="shared" si="2"/>
        <v>5</v>
      </c>
      <c r="O33" s="61">
        <v>5</v>
      </c>
      <c r="P33" s="61"/>
      <c r="Q33" s="61"/>
      <c r="R33" s="61"/>
      <c r="S33" s="61"/>
      <c r="T33" s="61"/>
      <c r="U33" s="61"/>
      <c r="V33" s="61"/>
      <c r="W33" s="61"/>
      <c r="X33" s="61"/>
    </row>
    <row r="34" spans="1:25" s="47" customFormat="1" ht="50" x14ac:dyDescent="0.25">
      <c r="A34" s="8" t="s">
        <v>306</v>
      </c>
      <c r="B34" s="2"/>
      <c r="C34" s="52" t="str">
        <f t="shared" si="3"/>
        <v>florabase</v>
      </c>
      <c r="D34" s="2">
        <v>42789</v>
      </c>
      <c r="E34" s="81" t="s">
        <v>423</v>
      </c>
      <c r="F34" s="40"/>
      <c r="G34" s="12" t="s">
        <v>26</v>
      </c>
      <c r="H34" s="2" t="s">
        <v>424</v>
      </c>
      <c r="I34" s="2" t="s">
        <v>425</v>
      </c>
      <c r="J34" s="2" t="s">
        <v>385</v>
      </c>
      <c r="K34" s="2" t="s">
        <v>93</v>
      </c>
      <c r="L34" s="2" t="s">
        <v>110</v>
      </c>
      <c r="M34" s="66"/>
      <c r="N34" s="136">
        <f t="shared" si="2"/>
        <v>16</v>
      </c>
      <c r="O34" s="61">
        <v>16</v>
      </c>
      <c r="P34" s="61"/>
      <c r="Q34" s="61"/>
      <c r="R34" s="61"/>
      <c r="S34" s="61"/>
      <c r="T34" s="61"/>
      <c r="U34" s="61"/>
      <c r="V34" s="61"/>
      <c r="W34" s="61"/>
      <c r="X34" s="61"/>
    </row>
    <row r="35" spans="1:25" s="47" customFormat="1" ht="50" x14ac:dyDescent="0.25">
      <c r="A35" s="8" t="s">
        <v>71</v>
      </c>
      <c r="B35" s="9"/>
      <c r="C35" s="52" t="str">
        <f t="shared" si="3"/>
        <v>florabase</v>
      </c>
      <c r="D35" s="20">
        <v>42788</v>
      </c>
      <c r="E35" s="81" t="s">
        <v>274</v>
      </c>
      <c r="F35" s="40"/>
      <c r="G35" s="13" t="s">
        <v>19</v>
      </c>
      <c r="H35" s="2" t="s">
        <v>51</v>
      </c>
      <c r="I35" s="2" t="s">
        <v>170</v>
      </c>
      <c r="J35" s="2" t="s">
        <v>70</v>
      </c>
      <c r="K35" s="2" t="s">
        <v>25</v>
      </c>
      <c r="L35" s="2" t="s">
        <v>72</v>
      </c>
      <c r="M35" s="2"/>
      <c r="N35" s="136">
        <f t="shared" si="2"/>
        <v>9</v>
      </c>
      <c r="O35" s="61">
        <v>9</v>
      </c>
      <c r="P35" s="61"/>
      <c r="Q35" s="61"/>
      <c r="R35" s="61"/>
      <c r="S35" s="61"/>
      <c r="T35" s="61"/>
      <c r="U35" s="61"/>
      <c r="V35" s="61"/>
      <c r="W35" s="61"/>
      <c r="X35" s="61"/>
    </row>
    <row r="36" spans="1:25" s="47" customFormat="1" ht="37.5" x14ac:dyDescent="0.25">
      <c r="A36" s="1" t="s">
        <v>657</v>
      </c>
      <c r="B36" s="2" t="s">
        <v>658</v>
      </c>
      <c r="C36" s="52" t="str">
        <f t="shared" si="3"/>
        <v>florabase</v>
      </c>
      <c r="D36" s="2" t="s">
        <v>878</v>
      </c>
      <c r="E36" s="53" t="s">
        <v>879</v>
      </c>
      <c r="F36" s="40"/>
      <c r="G36" s="11" t="s">
        <v>23</v>
      </c>
      <c r="H36" s="2" t="s">
        <v>169</v>
      </c>
      <c r="I36" s="2" t="s">
        <v>169</v>
      </c>
      <c r="J36" s="2" t="s">
        <v>70</v>
      </c>
      <c r="K36" s="2" t="s">
        <v>25</v>
      </c>
      <c r="L36" s="2" t="s">
        <v>29</v>
      </c>
      <c r="M36" s="2" t="s">
        <v>880</v>
      </c>
      <c r="N36" s="136">
        <f t="shared" si="2"/>
        <v>1</v>
      </c>
      <c r="O36" s="61"/>
      <c r="P36" s="61">
        <v>1</v>
      </c>
      <c r="Q36" s="61"/>
      <c r="R36" s="61"/>
      <c r="S36" s="61"/>
      <c r="T36" s="61"/>
      <c r="U36" s="61"/>
      <c r="V36" s="61"/>
      <c r="W36" s="61"/>
      <c r="X36" s="61"/>
    </row>
    <row r="37" spans="1:25" s="47" customFormat="1" ht="37.5" x14ac:dyDescent="0.25">
      <c r="A37" s="1" t="s">
        <v>1295</v>
      </c>
      <c r="B37" s="2" t="s">
        <v>18</v>
      </c>
      <c r="C37" s="52" t="str">
        <f t="shared" si="3"/>
        <v>florabase</v>
      </c>
      <c r="D37" s="2">
        <v>20131</v>
      </c>
      <c r="E37" s="85" t="s">
        <v>623</v>
      </c>
      <c r="F37" s="40"/>
      <c r="G37" s="11" t="s">
        <v>23</v>
      </c>
      <c r="H37" s="2" t="s">
        <v>165</v>
      </c>
      <c r="I37" s="2" t="s">
        <v>165</v>
      </c>
      <c r="J37" s="2" t="s">
        <v>70</v>
      </c>
      <c r="K37" s="2" t="s">
        <v>281</v>
      </c>
      <c r="L37" s="2" t="s">
        <v>42</v>
      </c>
      <c r="M37" s="2" t="s">
        <v>267</v>
      </c>
      <c r="N37" s="136">
        <f t="shared" si="2"/>
        <v>3</v>
      </c>
      <c r="O37" s="61"/>
      <c r="P37" s="61">
        <v>3</v>
      </c>
      <c r="Q37" s="61"/>
      <c r="R37" s="61"/>
      <c r="S37" s="61"/>
      <c r="T37" s="61"/>
      <c r="U37" s="61"/>
      <c r="V37" s="61"/>
      <c r="W37" s="61"/>
      <c r="X37" s="61"/>
    </row>
    <row r="38" spans="1:25" s="47" customFormat="1" ht="50" x14ac:dyDescent="0.25">
      <c r="A38" s="1" t="s">
        <v>1234</v>
      </c>
      <c r="B38" s="2" t="s">
        <v>18</v>
      </c>
      <c r="C38" s="52" t="str">
        <f t="shared" si="3"/>
        <v>florabase</v>
      </c>
      <c r="D38" s="40">
        <v>17245</v>
      </c>
      <c r="E38" s="53" t="s">
        <v>1235</v>
      </c>
      <c r="F38" s="2"/>
      <c r="G38" s="71" t="s">
        <v>26</v>
      </c>
      <c r="H38" s="2" t="s">
        <v>1236</v>
      </c>
      <c r="I38" s="2" t="s">
        <v>173</v>
      </c>
      <c r="J38" s="2" t="s">
        <v>70</v>
      </c>
      <c r="K38" s="2" t="s">
        <v>1237</v>
      </c>
      <c r="L38" s="2" t="s">
        <v>52</v>
      </c>
      <c r="M38" s="2" t="s">
        <v>1238</v>
      </c>
      <c r="N38" s="136">
        <v>1</v>
      </c>
      <c r="O38" s="61">
        <v>1</v>
      </c>
      <c r="P38" s="61"/>
      <c r="Q38" s="61"/>
      <c r="R38" s="61"/>
      <c r="S38" s="61"/>
      <c r="T38" s="61"/>
      <c r="U38" s="61"/>
      <c r="V38" s="61"/>
      <c r="W38" s="61"/>
      <c r="X38" s="61"/>
    </row>
    <row r="39" spans="1:25" s="47" customFormat="1" ht="50" x14ac:dyDescent="0.25">
      <c r="A39" s="1" t="s">
        <v>659</v>
      </c>
      <c r="B39" s="2" t="s">
        <v>660</v>
      </c>
      <c r="C39" s="52" t="str">
        <f t="shared" si="3"/>
        <v>florabase</v>
      </c>
      <c r="D39" s="2" t="s">
        <v>881</v>
      </c>
      <c r="E39" s="53" t="s">
        <v>882</v>
      </c>
      <c r="F39" s="40"/>
      <c r="G39" s="41" t="s">
        <v>19</v>
      </c>
      <c r="H39" s="2" t="s">
        <v>51</v>
      </c>
      <c r="I39" s="2" t="s">
        <v>160</v>
      </c>
      <c r="J39" s="2" t="s">
        <v>70</v>
      </c>
      <c r="K39" s="2" t="s">
        <v>27</v>
      </c>
      <c r="L39" s="2" t="s">
        <v>35</v>
      </c>
      <c r="M39" s="66" t="s">
        <v>22</v>
      </c>
      <c r="N39" s="136">
        <f t="shared" ref="N39:N102" si="4">SUM(O39:X39)</f>
        <v>20</v>
      </c>
      <c r="O39" s="61"/>
      <c r="P39" s="61">
        <v>20</v>
      </c>
      <c r="Q39" s="61"/>
      <c r="R39" s="61"/>
      <c r="S39" s="61"/>
      <c r="T39" s="61"/>
      <c r="U39" s="61"/>
      <c r="V39" s="61"/>
      <c r="W39" s="61"/>
      <c r="X39" s="61"/>
    </row>
    <row r="40" spans="1:25" s="47" customFormat="1" ht="50" x14ac:dyDescent="0.25">
      <c r="A40" s="1" t="s">
        <v>427</v>
      </c>
      <c r="B40" s="2" t="s">
        <v>428</v>
      </c>
      <c r="C40" s="52" t="str">
        <f t="shared" si="3"/>
        <v>florabase</v>
      </c>
      <c r="D40" s="2" t="s">
        <v>429</v>
      </c>
      <c r="E40" s="53" t="s">
        <v>430</v>
      </c>
      <c r="F40" s="40"/>
      <c r="G40" s="13" t="s">
        <v>19</v>
      </c>
      <c r="H40" s="2" t="s">
        <v>161</v>
      </c>
      <c r="I40" s="2" t="s">
        <v>56</v>
      </c>
      <c r="J40" s="2" t="s">
        <v>47</v>
      </c>
      <c r="K40" s="2" t="s">
        <v>27</v>
      </c>
      <c r="L40" s="2" t="s">
        <v>307</v>
      </c>
      <c r="M40" s="66" t="s">
        <v>22</v>
      </c>
      <c r="N40" s="136">
        <f t="shared" si="4"/>
        <v>23</v>
      </c>
      <c r="O40" s="61"/>
      <c r="P40" s="61">
        <v>23</v>
      </c>
      <c r="Q40" s="61"/>
      <c r="R40" s="61"/>
      <c r="S40" s="61"/>
      <c r="T40" s="61"/>
      <c r="U40" s="61"/>
      <c r="V40" s="61"/>
      <c r="W40" s="61"/>
      <c r="X40" s="61"/>
    </row>
    <row r="41" spans="1:25" s="47" customFormat="1" ht="50" x14ac:dyDescent="0.25">
      <c r="A41" s="1" t="s">
        <v>661</v>
      </c>
      <c r="B41" s="2" t="s">
        <v>18</v>
      </c>
      <c r="C41" s="52" t="str">
        <f t="shared" si="3"/>
        <v>florabase</v>
      </c>
      <c r="D41" s="2" t="s">
        <v>883</v>
      </c>
      <c r="E41" s="53" t="s">
        <v>884</v>
      </c>
      <c r="F41" s="40"/>
      <c r="G41" s="11" t="s">
        <v>23</v>
      </c>
      <c r="H41" s="2" t="s">
        <v>263</v>
      </c>
      <c r="I41" s="2" t="s">
        <v>45</v>
      </c>
      <c r="J41" s="2" t="s">
        <v>47</v>
      </c>
      <c r="K41" s="2" t="s">
        <v>27</v>
      </c>
      <c r="L41" s="2" t="s">
        <v>419</v>
      </c>
      <c r="M41" s="66" t="s">
        <v>22</v>
      </c>
      <c r="N41" s="136">
        <f t="shared" si="4"/>
        <v>16</v>
      </c>
      <c r="O41" s="61">
        <v>16</v>
      </c>
      <c r="P41" s="61"/>
      <c r="Q41" s="61"/>
      <c r="R41" s="61"/>
      <c r="S41" s="61"/>
      <c r="T41" s="61"/>
      <c r="U41" s="61"/>
      <c r="V41" s="61"/>
      <c r="W41" s="61"/>
      <c r="X41" s="61"/>
    </row>
    <row r="42" spans="1:25" s="47" customFormat="1" ht="50" x14ac:dyDescent="0.25">
      <c r="A42" s="1" t="s">
        <v>1129</v>
      </c>
      <c r="B42" s="2" t="s">
        <v>1130</v>
      </c>
      <c r="C42" s="52" t="str">
        <f t="shared" si="3"/>
        <v>florabase</v>
      </c>
      <c r="D42" s="2" t="s">
        <v>1131</v>
      </c>
      <c r="E42" s="53" t="s">
        <v>1132</v>
      </c>
      <c r="F42" s="2"/>
      <c r="G42" s="41" t="s">
        <v>19</v>
      </c>
      <c r="H42" s="2" t="s">
        <v>160</v>
      </c>
      <c r="I42" s="2" t="s">
        <v>56</v>
      </c>
      <c r="J42" s="2" t="s">
        <v>24</v>
      </c>
      <c r="K42" s="2" t="s">
        <v>27</v>
      </c>
      <c r="L42" s="2" t="s">
        <v>339</v>
      </c>
      <c r="M42" s="2"/>
      <c r="N42" s="136">
        <f t="shared" si="4"/>
        <v>37</v>
      </c>
      <c r="O42" s="61">
        <v>37</v>
      </c>
      <c r="P42" s="61"/>
      <c r="Q42" s="61"/>
      <c r="R42" s="61"/>
      <c r="S42" s="61"/>
      <c r="T42" s="61"/>
      <c r="U42" s="61"/>
      <c r="V42" s="61"/>
      <c r="W42" s="61"/>
      <c r="X42" s="61"/>
    </row>
    <row r="43" spans="1:25" s="47" customFormat="1" ht="50" x14ac:dyDescent="0.25">
      <c r="A43" s="8" t="s">
        <v>662</v>
      </c>
      <c r="B43" s="2" t="s">
        <v>18</v>
      </c>
      <c r="C43" s="52" t="str">
        <f t="shared" si="3"/>
        <v>florabase</v>
      </c>
      <c r="D43" s="2" t="s">
        <v>885</v>
      </c>
      <c r="E43" s="81" t="s">
        <v>1265</v>
      </c>
      <c r="F43" s="40"/>
      <c r="G43" s="24" t="s">
        <v>611</v>
      </c>
      <c r="H43" s="2" t="s">
        <v>335</v>
      </c>
      <c r="I43" s="2" t="s">
        <v>155</v>
      </c>
      <c r="J43" s="2" t="s">
        <v>24</v>
      </c>
      <c r="K43" s="2" t="s">
        <v>27</v>
      </c>
      <c r="L43" s="2" t="s">
        <v>54</v>
      </c>
      <c r="M43" s="66" t="s">
        <v>22</v>
      </c>
      <c r="N43" s="136">
        <f t="shared" si="4"/>
        <v>7</v>
      </c>
      <c r="O43" s="61"/>
      <c r="P43" s="61">
        <v>7</v>
      </c>
      <c r="Q43" s="61"/>
      <c r="R43" s="61"/>
      <c r="S43" s="61"/>
      <c r="T43" s="61"/>
      <c r="U43" s="61"/>
      <c r="V43" s="61"/>
      <c r="W43" s="61"/>
      <c r="X43" s="61"/>
    </row>
    <row r="44" spans="1:25" s="47" customFormat="1" ht="50" x14ac:dyDescent="0.25">
      <c r="A44" s="1" t="s">
        <v>663</v>
      </c>
      <c r="B44" s="2" t="s">
        <v>18</v>
      </c>
      <c r="C44" s="52" t="str">
        <f t="shared" si="3"/>
        <v>florabase</v>
      </c>
      <c r="D44" s="2" t="s">
        <v>886</v>
      </c>
      <c r="E44" s="53" t="s">
        <v>887</v>
      </c>
      <c r="F44" s="86"/>
      <c r="G44" s="27" t="s">
        <v>43</v>
      </c>
      <c r="H44" s="2" t="s">
        <v>18</v>
      </c>
      <c r="I44" s="2" t="s">
        <v>154</v>
      </c>
      <c r="J44" s="2" t="s">
        <v>37</v>
      </c>
      <c r="K44" s="2" t="s">
        <v>27</v>
      </c>
      <c r="L44" s="2" t="s">
        <v>42</v>
      </c>
      <c r="M44" s="2" t="s">
        <v>22</v>
      </c>
      <c r="N44" s="136">
        <f t="shared" si="4"/>
        <v>51</v>
      </c>
      <c r="O44" s="61"/>
      <c r="P44" s="61">
        <v>51</v>
      </c>
      <c r="Q44" s="61"/>
      <c r="R44" s="61"/>
      <c r="S44" s="61"/>
      <c r="T44" s="61"/>
      <c r="U44" s="61"/>
      <c r="V44" s="61"/>
      <c r="W44" s="61"/>
      <c r="X44" s="61"/>
    </row>
    <row r="45" spans="1:25" s="47" customFormat="1" ht="50" x14ac:dyDescent="0.25">
      <c r="A45" s="1" t="s">
        <v>664</v>
      </c>
      <c r="B45" s="2" t="s">
        <v>665</v>
      </c>
      <c r="C45" s="52"/>
      <c r="D45" s="2" t="s">
        <v>888</v>
      </c>
      <c r="E45" s="53" t="s">
        <v>889</v>
      </c>
      <c r="F45" s="40"/>
      <c r="G45" s="13" t="s">
        <v>19</v>
      </c>
      <c r="H45" s="2" t="s">
        <v>36</v>
      </c>
      <c r="I45" s="2" t="s">
        <v>56</v>
      </c>
      <c r="J45" s="2" t="s">
        <v>24</v>
      </c>
      <c r="K45" s="2" t="s">
        <v>27</v>
      </c>
      <c r="L45" s="2" t="s">
        <v>63</v>
      </c>
      <c r="M45" s="66" t="s">
        <v>22</v>
      </c>
      <c r="N45" s="136">
        <f t="shared" si="4"/>
        <v>35</v>
      </c>
      <c r="O45" s="61"/>
      <c r="P45" s="61">
        <v>35</v>
      </c>
      <c r="Q45" s="61"/>
      <c r="R45" s="61"/>
      <c r="S45" s="61"/>
      <c r="T45" s="61"/>
      <c r="U45" s="61"/>
      <c r="V45" s="61"/>
      <c r="W45" s="61"/>
      <c r="X45" s="61"/>
    </row>
    <row r="46" spans="1:25" s="47" customFormat="1" ht="50" x14ac:dyDescent="0.25">
      <c r="A46" s="1" t="s">
        <v>666</v>
      </c>
      <c r="B46" s="2" t="s">
        <v>667</v>
      </c>
      <c r="C46" s="52" t="str">
        <f t="shared" ref="C46:C64" si="5">HYPERLINK(IF(ISBLANK($D46),fb_search &amp; $A46, fb_profile&amp;$D46),"florabase")</f>
        <v>florabase</v>
      </c>
      <c r="D46" s="2" t="s">
        <v>890</v>
      </c>
      <c r="E46" s="53" t="s">
        <v>891</v>
      </c>
      <c r="F46" s="40"/>
      <c r="G46" s="82" t="s">
        <v>23</v>
      </c>
      <c r="H46" s="2" t="s">
        <v>177</v>
      </c>
      <c r="I46" s="2" t="s">
        <v>36</v>
      </c>
      <c r="J46" s="2" t="s">
        <v>897</v>
      </c>
      <c r="K46" s="2" t="s">
        <v>27</v>
      </c>
      <c r="L46" s="2" t="s">
        <v>1266</v>
      </c>
      <c r="M46" s="66" t="s">
        <v>22</v>
      </c>
      <c r="N46" s="136">
        <f t="shared" si="4"/>
        <v>29</v>
      </c>
      <c r="O46" s="61"/>
      <c r="P46" s="61">
        <v>29</v>
      </c>
      <c r="Q46" s="61"/>
      <c r="R46" s="61"/>
      <c r="S46" s="61"/>
      <c r="T46" s="61"/>
      <c r="U46" s="61"/>
      <c r="V46" s="61"/>
      <c r="W46" s="61"/>
      <c r="X46" s="61"/>
    </row>
    <row r="47" spans="1:25" s="47" customFormat="1" ht="50" x14ac:dyDescent="0.25">
      <c r="A47" s="1" t="s">
        <v>1278</v>
      </c>
      <c r="B47" s="2" t="s">
        <v>668</v>
      </c>
      <c r="C47" s="52" t="str">
        <f t="shared" si="5"/>
        <v>florabase</v>
      </c>
      <c r="D47" s="2" t="s">
        <v>893</v>
      </c>
      <c r="E47" s="53" t="s">
        <v>894</v>
      </c>
      <c r="F47" s="40">
        <v>1</v>
      </c>
      <c r="G47" s="35" t="s">
        <v>43</v>
      </c>
      <c r="H47" s="2"/>
      <c r="I47" s="2" t="s">
        <v>28</v>
      </c>
      <c r="J47" s="2" t="s">
        <v>69</v>
      </c>
      <c r="K47" s="2" t="s">
        <v>27</v>
      </c>
      <c r="L47" s="2" t="s">
        <v>42</v>
      </c>
      <c r="M47" s="66" t="s">
        <v>22</v>
      </c>
      <c r="N47" s="136">
        <f t="shared" si="4"/>
        <v>25</v>
      </c>
      <c r="O47" s="61">
        <v>25</v>
      </c>
      <c r="P47" s="61"/>
      <c r="Q47" s="61"/>
      <c r="R47" s="61"/>
      <c r="S47" s="61"/>
      <c r="T47" s="61"/>
      <c r="U47" s="61"/>
      <c r="V47" s="61"/>
      <c r="W47" s="61"/>
      <c r="X47" s="61"/>
      <c r="Y47" s="47" t="s">
        <v>628</v>
      </c>
    </row>
    <row r="48" spans="1:25" s="47" customFormat="1" ht="50" x14ac:dyDescent="0.25">
      <c r="A48" s="1" t="s">
        <v>669</v>
      </c>
      <c r="B48" s="2" t="s">
        <v>670</v>
      </c>
      <c r="C48" s="52" t="str">
        <f t="shared" si="5"/>
        <v>florabase</v>
      </c>
      <c r="D48" s="2" t="s">
        <v>895</v>
      </c>
      <c r="E48" s="53" t="s">
        <v>896</v>
      </c>
      <c r="F48" s="40"/>
      <c r="G48" s="7" t="s">
        <v>611</v>
      </c>
      <c r="H48" s="2" t="s">
        <v>182</v>
      </c>
      <c r="I48" s="2" t="s">
        <v>155</v>
      </c>
      <c r="J48" s="2" t="s">
        <v>897</v>
      </c>
      <c r="K48" s="2" t="s">
        <v>27</v>
      </c>
      <c r="L48" s="2" t="s">
        <v>72</v>
      </c>
      <c r="M48" s="2" t="s">
        <v>86</v>
      </c>
      <c r="N48" s="136">
        <f t="shared" si="4"/>
        <v>14</v>
      </c>
      <c r="O48" s="61"/>
      <c r="P48" s="61">
        <v>14</v>
      </c>
      <c r="Q48" s="61"/>
      <c r="R48" s="61"/>
      <c r="S48" s="61"/>
      <c r="T48" s="61"/>
      <c r="U48" s="61"/>
      <c r="V48" s="61"/>
      <c r="W48" s="61"/>
      <c r="X48" s="61"/>
    </row>
    <row r="49" spans="1:24" s="47" customFormat="1" ht="62.5" x14ac:dyDescent="0.25">
      <c r="A49" s="1" t="s">
        <v>671</v>
      </c>
      <c r="B49" s="2" t="s">
        <v>18</v>
      </c>
      <c r="C49" s="52" t="str">
        <f t="shared" si="5"/>
        <v>florabase</v>
      </c>
      <c r="D49" s="2" t="s">
        <v>898</v>
      </c>
      <c r="E49" s="53" t="s">
        <v>899</v>
      </c>
      <c r="F49" s="40"/>
      <c r="G49" s="11" t="s">
        <v>23</v>
      </c>
      <c r="H49" s="2" t="s">
        <v>31</v>
      </c>
      <c r="I49" s="2" t="s">
        <v>39</v>
      </c>
      <c r="J49" s="2" t="s">
        <v>24</v>
      </c>
      <c r="K49" s="2" t="s">
        <v>27</v>
      </c>
      <c r="L49" s="2" t="s">
        <v>119</v>
      </c>
      <c r="M49" s="66" t="s">
        <v>18</v>
      </c>
      <c r="N49" s="136">
        <f t="shared" si="4"/>
        <v>18</v>
      </c>
      <c r="O49" s="61"/>
      <c r="P49" s="61">
        <v>18</v>
      </c>
      <c r="Q49" s="61"/>
      <c r="R49" s="61"/>
      <c r="S49" s="61"/>
      <c r="T49" s="61"/>
      <c r="U49" s="61"/>
      <c r="V49" s="61"/>
      <c r="W49" s="61"/>
      <c r="X49" s="61"/>
    </row>
    <row r="50" spans="1:24" s="47" customFormat="1" ht="50" x14ac:dyDescent="0.25">
      <c r="A50" s="1" t="s">
        <v>672</v>
      </c>
      <c r="B50" s="2" t="s">
        <v>673</v>
      </c>
      <c r="C50" s="52" t="str">
        <f t="shared" si="5"/>
        <v>florabase</v>
      </c>
      <c r="D50" s="2" t="s">
        <v>900</v>
      </c>
      <c r="E50" s="53" t="s">
        <v>901</v>
      </c>
      <c r="F50" s="88"/>
      <c r="G50" s="13" t="s">
        <v>19</v>
      </c>
      <c r="H50" s="2" t="s">
        <v>160</v>
      </c>
      <c r="I50" s="2" t="s">
        <v>154</v>
      </c>
      <c r="J50" s="2" t="s">
        <v>70</v>
      </c>
      <c r="K50" s="2" t="s">
        <v>27</v>
      </c>
      <c r="L50" s="2" t="s">
        <v>892</v>
      </c>
      <c r="M50" s="2" t="s">
        <v>55</v>
      </c>
      <c r="N50" s="136">
        <f t="shared" si="4"/>
        <v>2</v>
      </c>
      <c r="O50" s="61"/>
      <c r="P50" s="61">
        <v>2</v>
      </c>
      <c r="Q50" s="61"/>
      <c r="R50" s="61"/>
      <c r="S50" s="61"/>
      <c r="T50" s="61"/>
      <c r="U50" s="61"/>
      <c r="V50" s="61"/>
      <c r="W50" s="61"/>
      <c r="X50" s="61"/>
    </row>
    <row r="51" spans="1:24" s="47" customFormat="1" ht="50" x14ac:dyDescent="0.25">
      <c r="A51" s="1" t="s">
        <v>674</v>
      </c>
      <c r="B51" s="2" t="s">
        <v>675</v>
      </c>
      <c r="C51" s="52" t="str">
        <f t="shared" si="5"/>
        <v>florabase</v>
      </c>
      <c r="D51" s="2" t="s">
        <v>902</v>
      </c>
      <c r="E51" s="53" t="s">
        <v>903</v>
      </c>
      <c r="F51" s="40"/>
      <c r="G51" s="24" t="s">
        <v>611</v>
      </c>
      <c r="H51" s="2" t="s">
        <v>154</v>
      </c>
      <c r="I51" s="2" t="s">
        <v>154</v>
      </c>
      <c r="J51" s="2" t="s">
        <v>17</v>
      </c>
      <c r="K51" s="2" t="s">
        <v>327</v>
      </c>
      <c r="L51" s="2" t="s">
        <v>904</v>
      </c>
      <c r="M51" s="2" t="s">
        <v>76</v>
      </c>
      <c r="N51" s="136">
        <f t="shared" si="4"/>
        <v>11</v>
      </c>
      <c r="O51" s="61"/>
      <c r="P51" s="61">
        <v>11</v>
      </c>
      <c r="Q51" s="61"/>
      <c r="R51" s="61"/>
      <c r="S51" s="61"/>
      <c r="T51" s="61"/>
      <c r="U51" s="61"/>
      <c r="V51" s="61"/>
      <c r="W51" s="61"/>
      <c r="X51" s="61"/>
    </row>
    <row r="52" spans="1:24" s="47" customFormat="1" ht="50" x14ac:dyDescent="0.25">
      <c r="A52" s="75" t="s">
        <v>676</v>
      </c>
      <c r="B52" s="2" t="s">
        <v>18</v>
      </c>
      <c r="C52" s="52" t="str">
        <f t="shared" si="5"/>
        <v>florabase</v>
      </c>
      <c r="D52" s="2" t="s">
        <v>905</v>
      </c>
      <c r="E52" s="89" t="s">
        <v>906</v>
      </c>
      <c r="F52" s="40"/>
      <c r="G52" s="5" t="s">
        <v>23</v>
      </c>
      <c r="H52" s="2" t="s">
        <v>45</v>
      </c>
      <c r="I52" s="2" t="s">
        <v>228</v>
      </c>
      <c r="J52" s="2" t="s">
        <v>24</v>
      </c>
      <c r="K52" s="2" t="s">
        <v>27</v>
      </c>
      <c r="L52" s="2" t="s">
        <v>35</v>
      </c>
      <c r="M52" s="2" t="s">
        <v>76</v>
      </c>
      <c r="N52" s="136">
        <f t="shared" si="4"/>
        <v>12</v>
      </c>
      <c r="O52" s="61"/>
      <c r="P52" s="61">
        <v>12</v>
      </c>
      <c r="Q52" s="61"/>
      <c r="R52" s="61"/>
      <c r="S52" s="61"/>
      <c r="T52" s="61"/>
      <c r="U52" s="61"/>
      <c r="V52" s="61"/>
      <c r="W52" s="61"/>
      <c r="X52" s="61"/>
    </row>
    <row r="53" spans="1:24" s="47" customFormat="1" ht="50" x14ac:dyDescent="0.25">
      <c r="A53" s="1" t="s">
        <v>677</v>
      </c>
      <c r="B53" s="2" t="s">
        <v>678</v>
      </c>
      <c r="C53" s="52" t="str">
        <f t="shared" si="5"/>
        <v>florabase</v>
      </c>
      <c r="D53" s="2" t="s">
        <v>907</v>
      </c>
      <c r="E53" s="53" t="s">
        <v>908</v>
      </c>
      <c r="F53" s="88"/>
      <c r="G53" s="6" t="s">
        <v>26</v>
      </c>
      <c r="H53" s="2" t="s">
        <v>53</v>
      </c>
      <c r="I53" s="2" t="s">
        <v>154</v>
      </c>
      <c r="J53" s="2" t="s">
        <v>24</v>
      </c>
      <c r="K53" s="2" t="s">
        <v>27</v>
      </c>
      <c r="L53" s="2" t="s">
        <v>909</v>
      </c>
      <c r="M53" s="2" t="s">
        <v>76</v>
      </c>
      <c r="N53" s="136">
        <f t="shared" si="4"/>
        <v>30</v>
      </c>
      <c r="O53" s="61"/>
      <c r="P53" s="61">
        <v>30</v>
      </c>
      <c r="Q53" s="61"/>
      <c r="R53" s="61"/>
      <c r="S53" s="61"/>
      <c r="T53" s="61"/>
      <c r="U53" s="61"/>
      <c r="V53" s="61"/>
      <c r="W53" s="61"/>
      <c r="X53" s="61"/>
    </row>
    <row r="54" spans="1:24" s="47" customFormat="1" ht="50" x14ac:dyDescent="0.25">
      <c r="A54" s="1" t="s">
        <v>679</v>
      </c>
      <c r="B54" s="2" t="s">
        <v>680</v>
      </c>
      <c r="C54" s="52" t="str">
        <f t="shared" si="5"/>
        <v>florabase</v>
      </c>
      <c r="D54" s="2" t="s">
        <v>910</v>
      </c>
      <c r="E54" s="53" t="s">
        <v>911</v>
      </c>
      <c r="F54" s="86"/>
      <c r="G54" s="12" t="s">
        <v>26</v>
      </c>
      <c r="H54" s="2" t="s">
        <v>912</v>
      </c>
      <c r="I54" s="2" t="s">
        <v>159</v>
      </c>
      <c r="J54" s="2" t="s">
        <v>37</v>
      </c>
      <c r="K54" s="2" t="s">
        <v>27</v>
      </c>
      <c r="L54" s="2" t="s">
        <v>46</v>
      </c>
      <c r="M54" s="2" t="s">
        <v>22</v>
      </c>
      <c r="N54" s="136">
        <f t="shared" si="4"/>
        <v>19</v>
      </c>
      <c r="O54" s="61"/>
      <c r="P54" s="61">
        <v>19</v>
      </c>
      <c r="Q54" s="61"/>
      <c r="R54" s="61"/>
      <c r="S54" s="61"/>
      <c r="T54" s="61"/>
      <c r="U54" s="61"/>
      <c r="V54" s="61"/>
      <c r="W54" s="61"/>
      <c r="X54" s="61"/>
    </row>
    <row r="55" spans="1:24" s="47" customFormat="1" ht="50" x14ac:dyDescent="0.25">
      <c r="A55" s="1" t="s">
        <v>1279</v>
      </c>
      <c r="B55" s="2" t="s">
        <v>681</v>
      </c>
      <c r="C55" s="52" t="str">
        <f t="shared" si="5"/>
        <v>florabase</v>
      </c>
      <c r="D55" s="2" t="s">
        <v>913</v>
      </c>
      <c r="E55" s="128" t="s">
        <v>914</v>
      </c>
      <c r="F55" s="40"/>
      <c r="G55" s="82" t="s">
        <v>23</v>
      </c>
      <c r="H55" s="2" t="s">
        <v>28</v>
      </c>
      <c r="I55" s="2" t="s">
        <v>51</v>
      </c>
      <c r="J55" s="2" t="s">
        <v>70</v>
      </c>
      <c r="K55" s="2" t="s">
        <v>327</v>
      </c>
      <c r="L55" s="2" t="s">
        <v>77</v>
      </c>
      <c r="M55" s="2" t="s">
        <v>58</v>
      </c>
      <c r="N55" s="136">
        <f t="shared" si="4"/>
        <v>3</v>
      </c>
      <c r="O55" s="61"/>
      <c r="P55" s="61">
        <v>3</v>
      </c>
      <c r="Q55" s="61"/>
      <c r="R55" s="61"/>
      <c r="S55" s="61"/>
      <c r="T55" s="61"/>
      <c r="U55" s="61"/>
      <c r="V55" s="61"/>
      <c r="W55" s="61"/>
      <c r="X55" s="61"/>
    </row>
    <row r="56" spans="1:24" s="47" customFormat="1" ht="37.5" x14ac:dyDescent="0.25">
      <c r="A56" s="1" t="s">
        <v>1280</v>
      </c>
      <c r="B56" s="2" t="s">
        <v>681</v>
      </c>
      <c r="C56" s="52" t="str">
        <f t="shared" si="5"/>
        <v>florabase</v>
      </c>
      <c r="D56" s="2">
        <v>11360</v>
      </c>
      <c r="E56" s="51" t="s">
        <v>1133</v>
      </c>
      <c r="F56" s="2"/>
      <c r="G56" s="82" t="s">
        <v>23</v>
      </c>
      <c r="H56" s="2" t="s">
        <v>366</v>
      </c>
      <c r="I56" s="2"/>
      <c r="J56" s="2" t="s">
        <v>70</v>
      </c>
      <c r="K56" s="2" t="s">
        <v>27</v>
      </c>
      <c r="L56" s="2" t="s">
        <v>1134</v>
      </c>
      <c r="M56" s="2" t="s">
        <v>1135</v>
      </c>
      <c r="N56" s="136">
        <f t="shared" si="4"/>
        <v>27</v>
      </c>
      <c r="O56" s="61"/>
      <c r="P56" s="61">
        <v>27</v>
      </c>
      <c r="Q56" s="61"/>
      <c r="R56" s="61"/>
      <c r="S56" s="61"/>
      <c r="T56" s="61"/>
      <c r="U56" s="61"/>
      <c r="V56" s="61"/>
      <c r="W56" s="61"/>
      <c r="X56" s="61"/>
    </row>
    <row r="57" spans="1:24" s="47" customFormat="1" ht="50" x14ac:dyDescent="0.25">
      <c r="A57" s="1" t="s">
        <v>682</v>
      </c>
      <c r="B57" s="2" t="s">
        <v>683</v>
      </c>
      <c r="C57" s="52" t="str">
        <f t="shared" si="5"/>
        <v>florabase</v>
      </c>
      <c r="D57" s="2" t="s">
        <v>915</v>
      </c>
      <c r="E57" s="53" t="s">
        <v>916</v>
      </c>
      <c r="F57" s="40"/>
      <c r="G57" s="6" t="s">
        <v>26</v>
      </c>
      <c r="H57" s="2" t="s">
        <v>203</v>
      </c>
      <c r="I57" s="2" t="s">
        <v>51</v>
      </c>
      <c r="J57" s="2" t="s">
        <v>157</v>
      </c>
      <c r="K57" s="2" t="s">
        <v>27</v>
      </c>
      <c r="L57" s="2" t="s">
        <v>108</v>
      </c>
      <c r="M57" s="2" t="s">
        <v>58</v>
      </c>
      <c r="N57" s="136">
        <f t="shared" si="4"/>
        <v>5</v>
      </c>
      <c r="O57" s="61"/>
      <c r="P57" s="61">
        <v>5</v>
      </c>
      <c r="Q57" s="61"/>
      <c r="R57" s="61"/>
      <c r="S57" s="61"/>
      <c r="T57" s="61"/>
      <c r="U57" s="61"/>
      <c r="V57" s="61"/>
      <c r="W57" s="61"/>
      <c r="X57" s="61"/>
    </row>
    <row r="58" spans="1:24" s="47" customFormat="1" ht="50" x14ac:dyDescent="0.25">
      <c r="A58" s="1" t="s">
        <v>684</v>
      </c>
      <c r="B58" s="2" t="s">
        <v>18</v>
      </c>
      <c r="C58" s="52" t="str">
        <f t="shared" si="5"/>
        <v>florabase</v>
      </c>
      <c r="D58" s="2" t="s">
        <v>917</v>
      </c>
      <c r="E58" s="53" t="s">
        <v>918</v>
      </c>
      <c r="F58" s="40"/>
      <c r="G58" s="35" t="s">
        <v>43</v>
      </c>
      <c r="H58" s="2" t="s">
        <v>18</v>
      </c>
      <c r="I58" s="2" t="s">
        <v>36</v>
      </c>
      <c r="J58" s="2" t="s">
        <v>69</v>
      </c>
      <c r="K58" s="2" t="s">
        <v>27</v>
      </c>
      <c r="L58" s="2" t="s">
        <v>307</v>
      </c>
      <c r="M58" s="2" t="s">
        <v>22</v>
      </c>
      <c r="N58" s="136">
        <f t="shared" si="4"/>
        <v>71</v>
      </c>
      <c r="O58" s="61">
        <v>40</v>
      </c>
      <c r="P58" s="61">
        <v>31</v>
      </c>
      <c r="Q58" s="61"/>
      <c r="R58" s="61"/>
      <c r="S58" s="61"/>
      <c r="T58" s="61"/>
      <c r="U58" s="61"/>
      <c r="V58" s="61"/>
      <c r="W58" s="61"/>
      <c r="X58" s="61"/>
    </row>
    <row r="59" spans="1:24" s="47" customFormat="1" ht="50" x14ac:dyDescent="0.25">
      <c r="A59" s="1" t="s">
        <v>685</v>
      </c>
      <c r="B59" s="2" t="s">
        <v>686</v>
      </c>
      <c r="C59" s="52" t="str">
        <f t="shared" si="5"/>
        <v>florabase</v>
      </c>
      <c r="D59" s="2" t="s">
        <v>919</v>
      </c>
      <c r="E59" s="53" t="s">
        <v>920</v>
      </c>
      <c r="F59" s="88"/>
      <c r="G59" s="13" t="s">
        <v>19</v>
      </c>
      <c r="H59" s="2" t="s">
        <v>51</v>
      </c>
      <c r="I59" s="2" t="s">
        <v>28</v>
      </c>
      <c r="J59" s="2" t="s">
        <v>34</v>
      </c>
      <c r="K59" s="2" t="s">
        <v>27</v>
      </c>
      <c r="L59" s="2" t="s">
        <v>35</v>
      </c>
      <c r="M59" s="2" t="s">
        <v>55</v>
      </c>
      <c r="N59" s="136">
        <f t="shared" si="4"/>
        <v>60</v>
      </c>
      <c r="O59" s="61"/>
      <c r="P59" s="61">
        <v>30</v>
      </c>
      <c r="Q59" s="61">
        <v>30</v>
      </c>
      <c r="R59" s="61"/>
      <c r="S59" s="61"/>
      <c r="T59" s="61"/>
      <c r="U59" s="61"/>
      <c r="V59" s="61"/>
      <c r="W59" s="61"/>
      <c r="X59" s="61"/>
    </row>
    <row r="60" spans="1:24" s="47" customFormat="1" ht="62.5" x14ac:dyDescent="0.25">
      <c r="A60" s="1" t="s">
        <v>687</v>
      </c>
      <c r="B60" s="2" t="s">
        <v>1286</v>
      </c>
      <c r="C60" s="52" t="str">
        <f t="shared" si="5"/>
        <v>florabase</v>
      </c>
      <c r="D60" s="2" t="s">
        <v>921</v>
      </c>
      <c r="E60" s="53" t="s">
        <v>922</v>
      </c>
      <c r="F60" s="40"/>
      <c r="G60" s="41" t="s">
        <v>19</v>
      </c>
      <c r="H60" s="2" t="s">
        <v>36</v>
      </c>
      <c r="I60" s="2" t="s">
        <v>177</v>
      </c>
      <c r="J60" s="2" t="s">
        <v>41</v>
      </c>
      <c r="K60" s="2" t="s">
        <v>27</v>
      </c>
      <c r="L60" s="2" t="s">
        <v>431</v>
      </c>
      <c r="M60" s="2" t="s">
        <v>923</v>
      </c>
      <c r="N60" s="136">
        <f t="shared" si="4"/>
        <v>28</v>
      </c>
      <c r="O60" s="61">
        <v>10</v>
      </c>
      <c r="P60" s="61">
        <v>18</v>
      </c>
      <c r="Q60" s="61"/>
      <c r="R60" s="61"/>
      <c r="S60" s="61"/>
      <c r="T60" s="61"/>
      <c r="U60" s="61"/>
      <c r="V60" s="61"/>
      <c r="W60" s="61"/>
      <c r="X60" s="61"/>
    </row>
    <row r="61" spans="1:24" s="47" customFormat="1" ht="50" x14ac:dyDescent="0.25">
      <c r="A61" s="1" t="s">
        <v>688</v>
      </c>
      <c r="B61" s="2" t="s">
        <v>689</v>
      </c>
      <c r="C61" s="52" t="str">
        <f t="shared" si="5"/>
        <v>florabase</v>
      </c>
      <c r="D61" s="2" t="s">
        <v>924</v>
      </c>
      <c r="E61" s="53" t="s">
        <v>925</v>
      </c>
      <c r="F61" s="40"/>
      <c r="G61" s="87" t="s">
        <v>43</v>
      </c>
      <c r="H61" s="2" t="s">
        <v>18</v>
      </c>
      <c r="I61" s="2" t="s">
        <v>926</v>
      </c>
      <c r="J61" s="2" t="s">
        <v>69</v>
      </c>
      <c r="K61" s="2" t="s">
        <v>27</v>
      </c>
      <c r="L61" s="2" t="s">
        <v>74</v>
      </c>
      <c r="M61" s="2" t="s">
        <v>22</v>
      </c>
      <c r="N61" s="136">
        <f t="shared" si="4"/>
        <v>29</v>
      </c>
      <c r="O61" s="61"/>
      <c r="P61" s="61">
        <v>29</v>
      </c>
      <c r="Q61" s="61"/>
      <c r="R61" s="61"/>
      <c r="S61" s="61"/>
      <c r="T61" s="61"/>
      <c r="U61" s="61"/>
      <c r="V61" s="61"/>
      <c r="W61" s="61"/>
      <c r="X61" s="61"/>
    </row>
    <row r="62" spans="1:24" s="47" customFormat="1" ht="50" x14ac:dyDescent="0.25">
      <c r="A62" s="1" t="s">
        <v>690</v>
      </c>
      <c r="B62" s="2" t="s">
        <v>432</v>
      </c>
      <c r="C62" s="52" t="str">
        <f t="shared" si="5"/>
        <v>florabase</v>
      </c>
      <c r="D62" s="2" t="s">
        <v>433</v>
      </c>
      <c r="E62" s="53" t="s">
        <v>434</v>
      </c>
      <c r="F62" s="90"/>
      <c r="G62" s="24" t="s">
        <v>611</v>
      </c>
      <c r="H62" s="2" t="s">
        <v>154</v>
      </c>
      <c r="I62" s="2" t="s">
        <v>154</v>
      </c>
      <c r="J62" s="2" t="s">
        <v>37</v>
      </c>
      <c r="K62" s="2" t="s">
        <v>38</v>
      </c>
      <c r="L62" s="2" t="s">
        <v>46</v>
      </c>
      <c r="M62" s="2" t="s">
        <v>58</v>
      </c>
      <c r="N62" s="136">
        <f t="shared" si="4"/>
        <v>3</v>
      </c>
      <c r="O62" s="61"/>
      <c r="P62" s="61">
        <v>3</v>
      </c>
      <c r="Q62" s="61"/>
      <c r="R62" s="61"/>
      <c r="S62" s="61"/>
      <c r="T62" s="61"/>
      <c r="U62" s="61"/>
      <c r="V62" s="61"/>
      <c r="W62" s="61"/>
      <c r="X62" s="61"/>
    </row>
    <row r="63" spans="1:24" s="47" customFormat="1" ht="50" x14ac:dyDescent="0.25">
      <c r="A63" s="1" t="s">
        <v>691</v>
      </c>
      <c r="B63" s="2" t="s">
        <v>692</v>
      </c>
      <c r="C63" s="52" t="str">
        <f t="shared" si="5"/>
        <v>florabase</v>
      </c>
      <c r="D63" s="2" t="s">
        <v>927</v>
      </c>
      <c r="E63" s="53" t="s">
        <v>928</v>
      </c>
      <c r="F63" s="88"/>
      <c r="G63" s="11" t="s">
        <v>23</v>
      </c>
      <c r="H63" s="2" t="s">
        <v>31</v>
      </c>
      <c r="I63" s="2" t="s">
        <v>28</v>
      </c>
      <c r="J63" s="2" t="s">
        <v>24</v>
      </c>
      <c r="K63" s="2" t="s">
        <v>27</v>
      </c>
      <c r="L63" s="2" t="s">
        <v>929</v>
      </c>
      <c r="M63" s="2" t="s">
        <v>58</v>
      </c>
      <c r="N63" s="136">
        <f t="shared" si="4"/>
        <v>4</v>
      </c>
      <c r="O63" s="61"/>
      <c r="P63" s="61">
        <v>4</v>
      </c>
      <c r="Q63" s="61"/>
      <c r="R63" s="61"/>
      <c r="S63" s="61"/>
      <c r="T63" s="61"/>
      <c r="U63" s="61"/>
      <c r="V63" s="61"/>
      <c r="W63" s="61"/>
      <c r="X63" s="61"/>
    </row>
    <row r="64" spans="1:24" s="47" customFormat="1" ht="37.5" x14ac:dyDescent="0.25">
      <c r="A64" s="10" t="s">
        <v>435</v>
      </c>
      <c r="B64" s="2" t="s">
        <v>436</v>
      </c>
      <c r="C64" s="52" t="str">
        <f t="shared" si="5"/>
        <v>florabase</v>
      </c>
      <c r="D64" s="2" t="s">
        <v>437</v>
      </c>
      <c r="E64" s="53" t="s">
        <v>930</v>
      </c>
      <c r="F64" s="40"/>
      <c r="G64" s="5" t="s">
        <v>23</v>
      </c>
      <c r="H64" s="2" t="s">
        <v>31</v>
      </c>
      <c r="I64" s="2" t="s">
        <v>31</v>
      </c>
      <c r="J64" s="2" t="s">
        <v>70</v>
      </c>
      <c r="K64" s="2" t="s">
        <v>27</v>
      </c>
      <c r="L64" s="2" t="s">
        <v>78</v>
      </c>
      <c r="M64" s="2" t="s">
        <v>55</v>
      </c>
      <c r="N64" s="136">
        <f t="shared" si="4"/>
        <v>6</v>
      </c>
      <c r="O64" s="61">
        <v>6</v>
      </c>
      <c r="P64" s="61"/>
      <c r="Q64" s="61"/>
      <c r="R64" s="61"/>
      <c r="S64" s="61"/>
      <c r="T64" s="61"/>
      <c r="U64" s="61"/>
      <c r="V64" s="61"/>
      <c r="W64" s="61"/>
      <c r="X64" s="61"/>
    </row>
    <row r="65" spans="1:24" s="47" customFormat="1" ht="62.5" x14ac:dyDescent="0.25">
      <c r="A65" s="1" t="s">
        <v>693</v>
      </c>
      <c r="B65" s="2" t="s">
        <v>694</v>
      </c>
      <c r="C65" s="52" t="str">
        <f>HYPERLINK(IF(ISBLANK($F65),fb_search &amp; $A65, fb_profile&amp;$F65),"florabase")</f>
        <v>florabase</v>
      </c>
      <c r="D65" s="2" t="s">
        <v>931</v>
      </c>
      <c r="E65" s="53" t="s">
        <v>932</v>
      </c>
      <c r="F65" s="40"/>
      <c r="G65" s="12" t="s">
        <v>26</v>
      </c>
      <c r="H65" s="2" t="s">
        <v>173</v>
      </c>
      <c r="I65" s="2" t="s">
        <v>44</v>
      </c>
      <c r="J65" s="2" t="s">
        <v>47</v>
      </c>
      <c r="K65" s="2" t="s">
        <v>27</v>
      </c>
      <c r="L65" s="2" t="s">
        <v>72</v>
      </c>
      <c r="M65" s="2" t="s">
        <v>58</v>
      </c>
      <c r="N65" s="136">
        <f t="shared" si="4"/>
        <v>11</v>
      </c>
      <c r="O65" s="61">
        <v>11</v>
      </c>
      <c r="P65" s="61"/>
      <c r="Q65" s="61"/>
      <c r="R65" s="61"/>
      <c r="S65" s="61"/>
      <c r="T65" s="61"/>
      <c r="U65" s="61"/>
      <c r="V65" s="61"/>
      <c r="W65" s="61"/>
      <c r="X65" s="61"/>
    </row>
    <row r="66" spans="1:24" s="47" customFormat="1" ht="50" x14ac:dyDescent="0.25">
      <c r="A66" s="1" t="s">
        <v>80</v>
      </c>
      <c r="B66" s="2" t="s">
        <v>83</v>
      </c>
      <c r="C66" s="52" t="str">
        <f t="shared" ref="C66:C81" si="6">HYPERLINK(IF(ISBLANK($D66),fb_search &amp; $A66, fb_profile&amp;$D66),"florabase")</f>
        <v>florabase</v>
      </c>
      <c r="D66" s="2" t="s">
        <v>81</v>
      </c>
      <c r="E66" s="53" t="s">
        <v>82</v>
      </c>
      <c r="F66" s="40"/>
      <c r="G66" s="12" t="s">
        <v>26</v>
      </c>
      <c r="H66" s="2" t="s">
        <v>53</v>
      </c>
      <c r="I66" s="2" t="s">
        <v>31</v>
      </c>
      <c r="J66" s="2" t="s">
        <v>32</v>
      </c>
      <c r="K66" s="2" t="s">
        <v>27</v>
      </c>
      <c r="L66" s="2" t="s">
        <v>42</v>
      </c>
      <c r="M66" s="2" t="s">
        <v>55</v>
      </c>
      <c r="N66" s="136">
        <f t="shared" si="4"/>
        <v>11</v>
      </c>
      <c r="O66" s="61">
        <v>11</v>
      </c>
      <c r="P66" s="61"/>
      <c r="Q66" s="61"/>
      <c r="R66" s="61"/>
      <c r="S66" s="61"/>
      <c r="T66" s="61"/>
      <c r="U66" s="61"/>
      <c r="V66" s="61"/>
      <c r="W66" s="61"/>
      <c r="X66" s="61"/>
    </row>
    <row r="67" spans="1:24" s="47" customFormat="1" ht="50" x14ac:dyDescent="0.25">
      <c r="A67" s="1" t="s">
        <v>205</v>
      </c>
      <c r="B67" s="2" t="s">
        <v>18</v>
      </c>
      <c r="C67" s="52" t="str">
        <f t="shared" si="6"/>
        <v>florabase</v>
      </c>
      <c r="D67" s="2" t="s">
        <v>206</v>
      </c>
      <c r="E67" s="53" t="s">
        <v>308</v>
      </c>
      <c r="F67" s="40"/>
      <c r="G67" s="12" t="s">
        <v>26</v>
      </c>
      <c r="H67" s="2" t="s">
        <v>44</v>
      </c>
      <c r="I67" s="2" t="s">
        <v>44</v>
      </c>
      <c r="J67" s="2" t="s">
        <v>47</v>
      </c>
      <c r="K67" s="2" t="s">
        <v>207</v>
      </c>
      <c r="L67" s="2" t="s">
        <v>85</v>
      </c>
      <c r="M67" s="2" t="s">
        <v>58</v>
      </c>
      <c r="N67" s="136">
        <f t="shared" si="4"/>
        <v>20</v>
      </c>
      <c r="O67" s="61">
        <v>20</v>
      </c>
      <c r="P67" s="61"/>
      <c r="Q67" s="61"/>
      <c r="R67" s="61"/>
      <c r="S67" s="61"/>
      <c r="T67" s="61"/>
      <c r="U67" s="61"/>
      <c r="V67" s="61"/>
      <c r="W67" s="61"/>
      <c r="X67" s="61"/>
    </row>
    <row r="68" spans="1:24" s="47" customFormat="1" ht="37.5" x14ac:dyDescent="0.25">
      <c r="A68" s="1" t="s">
        <v>695</v>
      </c>
      <c r="B68" s="2" t="s">
        <v>18</v>
      </c>
      <c r="C68" s="52" t="str">
        <f t="shared" si="6"/>
        <v>florabase</v>
      </c>
      <c r="D68" s="2" t="s">
        <v>933</v>
      </c>
      <c r="E68" s="53" t="s">
        <v>934</v>
      </c>
      <c r="F68" s="40"/>
      <c r="G68" s="11" t="s">
        <v>23</v>
      </c>
      <c r="H68" s="2" t="s">
        <v>169</v>
      </c>
      <c r="I68" s="2" t="s">
        <v>28</v>
      </c>
      <c r="J68" s="2" t="s">
        <v>32</v>
      </c>
      <c r="K68" s="2" t="s">
        <v>38</v>
      </c>
      <c r="L68" s="2" t="s">
        <v>49</v>
      </c>
      <c r="M68" s="2" t="s">
        <v>18</v>
      </c>
      <c r="N68" s="136">
        <f t="shared" si="4"/>
        <v>3</v>
      </c>
      <c r="O68" s="61">
        <v>3</v>
      </c>
      <c r="P68" s="61"/>
      <c r="Q68" s="61"/>
      <c r="R68" s="61"/>
      <c r="S68" s="61"/>
      <c r="T68" s="61"/>
      <c r="U68" s="61"/>
      <c r="V68" s="61"/>
      <c r="W68" s="61"/>
      <c r="X68" s="61"/>
    </row>
    <row r="69" spans="1:24" s="47" customFormat="1" ht="50" x14ac:dyDescent="0.25">
      <c r="A69" s="1" t="s">
        <v>276</v>
      </c>
      <c r="B69" s="2"/>
      <c r="C69" s="52" t="str">
        <f t="shared" si="6"/>
        <v>florabase</v>
      </c>
      <c r="D69" s="2" t="s">
        <v>277</v>
      </c>
      <c r="E69" s="53" t="s">
        <v>309</v>
      </c>
      <c r="F69" s="40"/>
      <c r="G69" s="11" t="s">
        <v>23</v>
      </c>
      <c r="H69" s="2" t="s">
        <v>28</v>
      </c>
      <c r="I69" s="2" t="s">
        <v>31</v>
      </c>
      <c r="J69" s="2" t="s">
        <v>310</v>
      </c>
      <c r="K69" s="2" t="s">
        <v>27</v>
      </c>
      <c r="L69" s="2" t="s">
        <v>299</v>
      </c>
      <c r="M69" s="2" t="s">
        <v>18</v>
      </c>
      <c r="N69" s="136">
        <f t="shared" si="4"/>
        <v>8</v>
      </c>
      <c r="O69" s="61">
        <v>8</v>
      </c>
      <c r="P69" s="61"/>
      <c r="Q69" s="61"/>
      <c r="R69" s="61"/>
      <c r="S69" s="61"/>
      <c r="T69" s="61"/>
      <c r="U69" s="61"/>
      <c r="V69" s="61"/>
      <c r="W69" s="61"/>
      <c r="X69" s="61"/>
    </row>
    <row r="70" spans="1:24" s="47" customFormat="1" ht="62.5" x14ac:dyDescent="0.25">
      <c r="A70" s="10" t="s">
        <v>696</v>
      </c>
      <c r="B70" s="22" t="s">
        <v>697</v>
      </c>
      <c r="C70" s="52" t="str">
        <f t="shared" si="6"/>
        <v>florabase</v>
      </c>
      <c r="D70" s="2" t="s">
        <v>935</v>
      </c>
      <c r="E70" s="91" t="s">
        <v>936</v>
      </c>
      <c r="F70" s="90"/>
      <c r="G70" s="69" t="s">
        <v>140</v>
      </c>
      <c r="H70" s="2" t="s">
        <v>192</v>
      </c>
      <c r="I70" s="2" t="s">
        <v>401</v>
      </c>
      <c r="J70" s="92" t="s">
        <v>47</v>
      </c>
      <c r="K70" s="2" t="s">
        <v>20</v>
      </c>
      <c r="L70" s="2" t="s">
        <v>148</v>
      </c>
      <c r="M70" s="2" t="s">
        <v>58</v>
      </c>
      <c r="N70" s="136">
        <f t="shared" si="4"/>
        <v>29</v>
      </c>
      <c r="O70" s="61"/>
      <c r="P70" s="61"/>
      <c r="Q70" s="61"/>
      <c r="R70" s="61"/>
      <c r="S70" s="61"/>
      <c r="T70" s="61"/>
      <c r="U70" s="61"/>
      <c r="V70" s="61">
        <v>18</v>
      </c>
      <c r="W70" s="61"/>
      <c r="X70" s="61">
        <v>11</v>
      </c>
    </row>
    <row r="71" spans="1:24" s="47" customFormat="1" ht="37.5" x14ac:dyDescent="0.25">
      <c r="A71" s="1" t="s">
        <v>698</v>
      </c>
      <c r="B71" s="2" t="s">
        <v>18</v>
      </c>
      <c r="C71" s="52" t="str">
        <f t="shared" si="6"/>
        <v>florabase</v>
      </c>
      <c r="D71" s="2" t="s">
        <v>144</v>
      </c>
      <c r="E71" s="53" t="s">
        <v>388</v>
      </c>
      <c r="F71" s="40"/>
      <c r="G71" s="12" t="s">
        <v>26</v>
      </c>
      <c r="H71" s="2" t="s">
        <v>195</v>
      </c>
      <c r="I71" s="2" t="s">
        <v>389</v>
      </c>
      <c r="J71" s="2" t="s">
        <v>34</v>
      </c>
      <c r="K71" s="2" t="s">
        <v>25</v>
      </c>
      <c r="L71" s="2" t="s">
        <v>52</v>
      </c>
      <c r="M71" s="2" t="s">
        <v>89</v>
      </c>
      <c r="N71" s="136">
        <f t="shared" si="4"/>
        <v>48</v>
      </c>
      <c r="O71" s="61">
        <v>37</v>
      </c>
      <c r="P71" s="61"/>
      <c r="Q71" s="61"/>
      <c r="R71" s="61"/>
      <c r="S71" s="61"/>
      <c r="T71" s="61"/>
      <c r="U71" s="61"/>
      <c r="V71" s="61"/>
      <c r="W71" s="61"/>
      <c r="X71" s="61">
        <v>11</v>
      </c>
    </row>
    <row r="72" spans="1:24" s="47" customFormat="1" ht="50" x14ac:dyDescent="0.25">
      <c r="A72" s="1" t="s">
        <v>699</v>
      </c>
      <c r="B72" s="2" t="s">
        <v>700</v>
      </c>
      <c r="C72" s="52" t="str">
        <f t="shared" si="6"/>
        <v>florabase</v>
      </c>
      <c r="D72" s="2" t="s">
        <v>937</v>
      </c>
      <c r="E72" s="53" t="s">
        <v>938</v>
      </c>
      <c r="F72" s="40"/>
      <c r="G72" s="27" t="s">
        <v>43</v>
      </c>
      <c r="H72" s="2" t="s">
        <v>259</v>
      </c>
      <c r="I72" s="2" t="s">
        <v>163</v>
      </c>
      <c r="J72" s="2" t="s">
        <v>24</v>
      </c>
      <c r="K72" s="2" t="s">
        <v>25</v>
      </c>
      <c r="L72" s="2" t="s">
        <v>101</v>
      </c>
      <c r="M72" s="2" t="s">
        <v>282</v>
      </c>
      <c r="N72" s="136">
        <f t="shared" si="4"/>
        <v>22</v>
      </c>
      <c r="O72" s="61"/>
      <c r="P72" s="61">
        <v>13</v>
      </c>
      <c r="Q72" s="61"/>
      <c r="R72" s="61"/>
      <c r="S72" s="61"/>
      <c r="T72" s="61"/>
      <c r="U72" s="61"/>
      <c r="V72" s="61"/>
      <c r="W72" s="61"/>
      <c r="X72" s="61">
        <v>9</v>
      </c>
    </row>
    <row r="73" spans="1:24" s="47" customFormat="1" ht="50" x14ac:dyDescent="0.25">
      <c r="A73" s="8" t="s">
        <v>311</v>
      </c>
      <c r="B73" s="9" t="s">
        <v>18</v>
      </c>
      <c r="C73" s="52" t="str">
        <f t="shared" si="6"/>
        <v>florabase</v>
      </c>
      <c r="D73" s="2" t="s">
        <v>312</v>
      </c>
      <c r="E73" s="81" t="s">
        <v>621</v>
      </c>
      <c r="F73" s="93"/>
      <c r="G73" s="5" t="s">
        <v>23</v>
      </c>
      <c r="H73" s="2" t="s">
        <v>313</v>
      </c>
      <c r="I73" s="2" t="s">
        <v>314</v>
      </c>
      <c r="J73" s="2" t="s">
        <v>70</v>
      </c>
      <c r="K73" s="2" t="s">
        <v>27</v>
      </c>
      <c r="L73" s="2" t="s">
        <v>110</v>
      </c>
      <c r="M73" s="2" t="s">
        <v>55</v>
      </c>
      <c r="N73" s="136">
        <f t="shared" si="4"/>
        <v>15</v>
      </c>
      <c r="O73" s="61"/>
      <c r="P73" s="61">
        <v>15</v>
      </c>
      <c r="Q73" s="61"/>
      <c r="R73" s="61"/>
      <c r="S73" s="61"/>
      <c r="T73" s="61"/>
      <c r="U73" s="61"/>
      <c r="V73" s="61"/>
      <c r="W73" s="61"/>
      <c r="X73" s="61"/>
    </row>
    <row r="74" spans="1:24" s="47" customFormat="1" ht="50" x14ac:dyDescent="0.25">
      <c r="A74" s="21" t="s">
        <v>1136</v>
      </c>
      <c r="B74" s="20" t="s">
        <v>1137</v>
      </c>
      <c r="C74" s="52" t="str">
        <f t="shared" si="6"/>
        <v>florabase</v>
      </c>
      <c r="D74" s="2" t="s">
        <v>1138</v>
      </c>
      <c r="E74" s="85" t="s">
        <v>1139</v>
      </c>
      <c r="F74" s="2"/>
      <c r="G74" s="13" t="s">
        <v>19</v>
      </c>
      <c r="H74" s="2" t="s">
        <v>171</v>
      </c>
      <c r="I74" s="2" t="s">
        <v>36</v>
      </c>
      <c r="J74" s="2" t="s">
        <v>37</v>
      </c>
      <c r="K74" s="2" t="s">
        <v>27</v>
      </c>
      <c r="L74" s="2" t="s">
        <v>35</v>
      </c>
      <c r="M74" s="2" t="s">
        <v>55</v>
      </c>
      <c r="N74" s="136">
        <f t="shared" si="4"/>
        <v>16</v>
      </c>
      <c r="O74" s="61">
        <v>16</v>
      </c>
      <c r="P74" s="61"/>
      <c r="Q74" s="61"/>
      <c r="R74" s="61"/>
      <c r="S74" s="61"/>
      <c r="T74" s="61"/>
      <c r="U74" s="61"/>
      <c r="V74" s="61"/>
      <c r="W74" s="61"/>
      <c r="X74" s="61"/>
    </row>
    <row r="75" spans="1:24" s="47" customFormat="1" ht="37.5" x14ac:dyDescent="0.25">
      <c r="A75" s="1" t="s">
        <v>175</v>
      </c>
      <c r="B75" s="9"/>
      <c r="C75" s="52" t="str">
        <f t="shared" si="6"/>
        <v>florabase</v>
      </c>
      <c r="D75" s="2">
        <v>48450</v>
      </c>
      <c r="E75" s="74" t="s">
        <v>176</v>
      </c>
      <c r="F75" s="88">
        <v>6</v>
      </c>
      <c r="G75" s="11" t="s">
        <v>23</v>
      </c>
      <c r="H75" s="2" t="s">
        <v>168</v>
      </c>
      <c r="I75" s="2"/>
      <c r="J75" s="2" t="s">
        <v>70</v>
      </c>
      <c r="K75" s="2" t="s">
        <v>27</v>
      </c>
      <c r="L75" s="2" t="s">
        <v>74</v>
      </c>
      <c r="M75" s="2"/>
      <c r="N75" s="136">
        <f t="shared" si="4"/>
        <v>27</v>
      </c>
      <c r="O75" s="61">
        <v>27</v>
      </c>
      <c r="P75" s="61"/>
      <c r="Q75" s="61"/>
      <c r="R75" s="61"/>
      <c r="S75" s="61"/>
      <c r="T75" s="61"/>
      <c r="U75" s="61"/>
      <c r="V75" s="61"/>
      <c r="W75" s="61"/>
      <c r="X75" s="61"/>
    </row>
    <row r="76" spans="1:24" s="47" customFormat="1" ht="50" x14ac:dyDescent="0.25">
      <c r="A76" s="10" t="s">
        <v>193</v>
      </c>
      <c r="B76" s="22" t="s">
        <v>701</v>
      </c>
      <c r="C76" s="52" t="str">
        <f t="shared" si="6"/>
        <v>florabase</v>
      </c>
      <c r="D76" s="2" t="s">
        <v>194</v>
      </c>
      <c r="E76" s="59" t="s">
        <v>939</v>
      </c>
      <c r="F76" s="40"/>
      <c r="G76" s="27" t="s">
        <v>43</v>
      </c>
      <c r="H76" s="2" t="s">
        <v>195</v>
      </c>
      <c r="I76" s="2" t="s">
        <v>196</v>
      </c>
      <c r="J76" s="2" t="s">
        <v>70</v>
      </c>
      <c r="K76" s="2" t="s">
        <v>27</v>
      </c>
      <c r="L76" s="2" t="s">
        <v>78</v>
      </c>
      <c r="M76" s="2" t="s">
        <v>55</v>
      </c>
      <c r="N76" s="136">
        <f t="shared" si="4"/>
        <v>40</v>
      </c>
      <c r="O76" s="61">
        <v>40</v>
      </c>
      <c r="P76" s="61"/>
      <c r="Q76" s="61"/>
      <c r="R76" s="61"/>
      <c r="S76" s="61"/>
      <c r="T76" s="61"/>
      <c r="U76" s="61"/>
      <c r="V76" s="61"/>
      <c r="W76" s="61"/>
      <c r="X76" s="61"/>
    </row>
    <row r="77" spans="1:24" s="47" customFormat="1" ht="50" x14ac:dyDescent="0.25">
      <c r="A77" s="1" t="s">
        <v>439</v>
      </c>
      <c r="B77" s="2" t="s">
        <v>18</v>
      </c>
      <c r="C77" s="52" t="str">
        <f t="shared" si="6"/>
        <v>florabase</v>
      </c>
      <c r="D77" s="2" t="s">
        <v>440</v>
      </c>
      <c r="E77" s="53" t="s">
        <v>940</v>
      </c>
      <c r="F77" s="40"/>
      <c r="G77" s="11" t="s">
        <v>23</v>
      </c>
      <c r="H77" s="2" t="s">
        <v>45</v>
      </c>
      <c r="I77" s="2" t="s">
        <v>31</v>
      </c>
      <c r="J77" s="2" t="s">
        <v>70</v>
      </c>
      <c r="K77" s="2" t="s">
        <v>27</v>
      </c>
      <c r="L77" s="2" t="s">
        <v>40</v>
      </c>
      <c r="M77" s="2" t="s">
        <v>89</v>
      </c>
      <c r="N77" s="136">
        <f t="shared" si="4"/>
        <v>20</v>
      </c>
      <c r="O77" s="61">
        <v>7</v>
      </c>
      <c r="P77" s="61">
        <v>13</v>
      </c>
      <c r="Q77" s="61"/>
      <c r="R77" s="61"/>
      <c r="S77" s="61"/>
      <c r="T77" s="61"/>
      <c r="U77" s="61"/>
      <c r="V77" s="61"/>
      <c r="W77" s="61"/>
      <c r="X77" s="61"/>
    </row>
    <row r="78" spans="1:24" s="47" customFormat="1" ht="50" x14ac:dyDescent="0.25">
      <c r="A78" s="1" t="s">
        <v>702</v>
      </c>
      <c r="B78" s="2" t="s">
        <v>18</v>
      </c>
      <c r="C78" s="52" t="str">
        <f t="shared" si="6"/>
        <v>florabase</v>
      </c>
      <c r="D78" s="2" t="s">
        <v>941</v>
      </c>
      <c r="E78" s="53" t="s">
        <v>942</v>
      </c>
      <c r="F78" s="40"/>
      <c r="G78" s="11" t="s">
        <v>23</v>
      </c>
      <c r="H78" s="2" t="s">
        <v>31</v>
      </c>
      <c r="I78" s="2" t="s">
        <v>31</v>
      </c>
      <c r="J78" s="2" t="s">
        <v>47</v>
      </c>
      <c r="K78" s="2" t="s">
        <v>27</v>
      </c>
      <c r="L78" s="2" t="s">
        <v>78</v>
      </c>
      <c r="M78" s="2" t="s">
        <v>88</v>
      </c>
      <c r="N78" s="136">
        <f t="shared" si="4"/>
        <v>4</v>
      </c>
      <c r="O78" s="61">
        <v>4</v>
      </c>
      <c r="P78" s="61"/>
      <c r="Q78" s="61"/>
      <c r="R78" s="61"/>
      <c r="S78" s="61"/>
      <c r="T78" s="61"/>
      <c r="U78" s="61"/>
      <c r="V78" s="61"/>
      <c r="W78" s="61"/>
      <c r="X78" s="61"/>
    </row>
    <row r="79" spans="1:24" s="47" customFormat="1" ht="50" x14ac:dyDescent="0.25">
      <c r="A79" s="8" t="s">
        <v>149</v>
      </c>
      <c r="B79" s="9"/>
      <c r="C79" s="52" t="str">
        <f t="shared" si="6"/>
        <v>florabase</v>
      </c>
      <c r="D79" s="20">
        <v>48449</v>
      </c>
      <c r="E79" s="81" t="s">
        <v>315</v>
      </c>
      <c r="F79" s="40"/>
      <c r="G79" s="11" t="s">
        <v>23</v>
      </c>
      <c r="H79" s="2" t="s">
        <v>316</v>
      </c>
      <c r="I79" s="2" t="s">
        <v>317</v>
      </c>
      <c r="J79" s="2" t="s">
        <v>318</v>
      </c>
      <c r="K79" s="2" t="s">
        <v>319</v>
      </c>
      <c r="L79" s="2" t="s">
        <v>90</v>
      </c>
      <c r="M79" s="2"/>
      <c r="N79" s="136">
        <f t="shared" si="4"/>
        <v>15</v>
      </c>
      <c r="O79" s="61"/>
      <c r="P79" s="61">
        <v>15</v>
      </c>
      <c r="Q79" s="61"/>
      <c r="R79" s="61"/>
      <c r="S79" s="61"/>
      <c r="T79" s="61"/>
      <c r="U79" s="61"/>
      <c r="V79" s="61"/>
      <c r="W79" s="61"/>
      <c r="X79" s="61"/>
    </row>
    <row r="80" spans="1:24" s="47" customFormat="1" ht="37.5" x14ac:dyDescent="0.25">
      <c r="A80" s="1" t="s">
        <v>703</v>
      </c>
      <c r="B80" s="2" t="s">
        <v>18</v>
      </c>
      <c r="C80" s="52" t="str">
        <f t="shared" si="6"/>
        <v>florabase</v>
      </c>
      <c r="D80" s="2" t="s">
        <v>943</v>
      </c>
      <c r="E80" s="53" t="s">
        <v>944</v>
      </c>
      <c r="F80" s="40"/>
      <c r="G80" s="12" t="s">
        <v>26</v>
      </c>
      <c r="H80" s="2" t="s">
        <v>44</v>
      </c>
      <c r="I80" s="2" t="s">
        <v>169</v>
      </c>
      <c r="J80" s="2" t="s">
        <v>47</v>
      </c>
      <c r="K80" s="2" t="s">
        <v>20</v>
      </c>
      <c r="L80" s="2" t="s">
        <v>1267</v>
      </c>
      <c r="M80" s="2" t="s">
        <v>88</v>
      </c>
      <c r="N80" s="136">
        <f t="shared" si="4"/>
        <v>4</v>
      </c>
      <c r="O80" s="61">
        <v>4</v>
      </c>
      <c r="P80" s="61"/>
      <c r="Q80" s="61"/>
      <c r="R80" s="61"/>
      <c r="S80" s="61"/>
      <c r="T80" s="61"/>
      <c r="U80" s="61"/>
      <c r="V80" s="61"/>
      <c r="W80" s="61"/>
      <c r="X80" s="61"/>
    </row>
    <row r="81" spans="1:24" s="47" customFormat="1" ht="50" x14ac:dyDescent="0.25">
      <c r="A81" s="1" t="s">
        <v>320</v>
      </c>
      <c r="B81" s="2" t="s">
        <v>441</v>
      </c>
      <c r="C81" s="52" t="str">
        <f t="shared" si="6"/>
        <v>florabase</v>
      </c>
      <c r="D81" s="2" t="s">
        <v>321</v>
      </c>
      <c r="E81" s="128" t="s">
        <v>442</v>
      </c>
      <c r="F81" s="40"/>
      <c r="G81" s="27" t="s">
        <v>43</v>
      </c>
      <c r="H81" s="2" t="s">
        <v>179</v>
      </c>
      <c r="I81" s="2" t="s">
        <v>44</v>
      </c>
      <c r="J81" s="2" t="s">
        <v>37</v>
      </c>
      <c r="K81" s="2" t="s">
        <v>25</v>
      </c>
      <c r="L81" s="2" t="s">
        <v>35</v>
      </c>
      <c r="M81" s="2" t="s">
        <v>322</v>
      </c>
      <c r="N81" s="136">
        <f t="shared" si="4"/>
        <v>12</v>
      </c>
      <c r="O81" s="61">
        <v>12</v>
      </c>
      <c r="P81" s="61"/>
      <c r="Q81" s="61"/>
      <c r="R81" s="61"/>
      <c r="S81" s="61"/>
      <c r="T81" s="61"/>
      <c r="U81" s="61"/>
      <c r="V81" s="61"/>
      <c r="W81" s="61"/>
      <c r="X81" s="61"/>
    </row>
    <row r="82" spans="1:24" s="47" customFormat="1" ht="37.5" x14ac:dyDescent="0.25">
      <c r="A82" s="1" t="s">
        <v>581</v>
      </c>
      <c r="B82" s="2" t="s">
        <v>587</v>
      </c>
      <c r="C82" s="52"/>
      <c r="D82" s="2">
        <v>2797</v>
      </c>
      <c r="E82" s="107" t="s">
        <v>603</v>
      </c>
      <c r="F82" s="94"/>
      <c r="G82" s="70" t="s">
        <v>43</v>
      </c>
      <c r="H82" s="2"/>
      <c r="I82" s="2" t="s">
        <v>228</v>
      </c>
      <c r="J82" s="54" t="s">
        <v>17</v>
      </c>
      <c r="K82" s="54" t="s">
        <v>58</v>
      </c>
      <c r="L82" s="54" t="s">
        <v>29</v>
      </c>
      <c r="M82" s="54" t="s">
        <v>58</v>
      </c>
      <c r="N82" s="136">
        <f t="shared" si="4"/>
        <v>3</v>
      </c>
      <c r="O82" s="61">
        <v>3</v>
      </c>
      <c r="P82" s="61"/>
      <c r="Q82" s="61"/>
      <c r="R82" s="61"/>
      <c r="S82" s="61"/>
      <c r="T82" s="61"/>
      <c r="U82" s="61"/>
      <c r="V82" s="61"/>
      <c r="W82" s="61"/>
      <c r="X82" s="61"/>
    </row>
    <row r="83" spans="1:24" s="47" customFormat="1" ht="26" x14ac:dyDescent="0.25">
      <c r="A83" s="10" t="s">
        <v>443</v>
      </c>
      <c r="B83" s="22" t="s">
        <v>444</v>
      </c>
      <c r="C83" s="52" t="str">
        <f t="shared" ref="C83:C95" si="7">HYPERLINK(IF(ISBLANK($D83),fb_search &amp; $A83, fb_profile&amp;$D83),"florabase")</f>
        <v>florabase</v>
      </c>
      <c r="D83" s="2" t="s">
        <v>445</v>
      </c>
      <c r="E83" s="119"/>
      <c r="F83" s="40"/>
      <c r="G83" s="27" t="s">
        <v>43</v>
      </c>
      <c r="H83" s="2" t="s">
        <v>18</v>
      </c>
      <c r="I83" s="2" t="s">
        <v>446</v>
      </c>
      <c r="J83" s="2" t="s">
        <v>24</v>
      </c>
      <c r="K83" s="2" t="s">
        <v>447</v>
      </c>
      <c r="L83" s="2" t="s">
        <v>77</v>
      </c>
      <c r="M83" s="2" t="s">
        <v>55</v>
      </c>
      <c r="N83" s="136">
        <f t="shared" si="4"/>
        <v>39</v>
      </c>
      <c r="O83" s="61"/>
      <c r="P83" s="61">
        <v>39</v>
      </c>
      <c r="Q83" s="61"/>
      <c r="R83" s="61"/>
      <c r="S83" s="61"/>
      <c r="T83" s="61"/>
      <c r="U83" s="61"/>
      <c r="V83" s="61"/>
      <c r="W83" s="61"/>
      <c r="X83" s="61"/>
    </row>
    <row r="84" spans="1:24" s="47" customFormat="1" ht="50" x14ac:dyDescent="0.25">
      <c r="A84" s="1" t="s">
        <v>622</v>
      </c>
      <c r="B84" s="2" t="s">
        <v>704</v>
      </c>
      <c r="C84" s="52" t="str">
        <f t="shared" si="7"/>
        <v>florabase</v>
      </c>
      <c r="D84" s="2"/>
      <c r="E84" s="53" t="s">
        <v>945</v>
      </c>
      <c r="F84" s="40" t="s">
        <v>208</v>
      </c>
      <c r="G84" s="11" t="s">
        <v>23</v>
      </c>
      <c r="H84" s="2" t="s">
        <v>56</v>
      </c>
      <c r="I84" s="2" t="s">
        <v>177</v>
      </c>
      <c r="J84" s="2" t="s">
        <v>70</v>
      </c>
      <c r="K84" s="2" t="s">
        <v>27</v>
      </c>
      <c r="L84" s="2" t="s">
        <v>46</v>
      </c>
      <c r="M84" s="2"/>
      <c r="N84" s="136">
        <f t="shared" si="4"/>
        <v>11</v>
      </c>
      <c r="O84" s="61"/>
      <c r="P84" s="61"/>
      <c r="Q84" s="61"/>
      <c r="R84" s="61">
        <v>11</v>
      </c>
      <c r="S84" s="61"/>
      <c r="T84" s="61"/>
      <c r="U84" s="61"/>
      <c r="V84" s="61"/>
      <c r="W84" s="61"/>
      <c r="X84" s="61"/>
    </row>
    <row r="85" spans="1:24" s="47" customFormat="1" ht="50" x14ac:dyDescent="0.25">
      <c r="A85" s="1" t="s">
        <v>705</v>
      </c>
      <c r="B85" s="2" t="s">
        <v>706</v>
      </c>
      <c r="C85" s="52" t="str">
        <f t="shared" si="7"/>
        <v>florabase</v>
      </c>
      <c r="D85" s="2" t="s">
        <v>946</v>
      </c>
      <c r="E85" s="53" t="s">
        <v>947</v>
      </c>
      <c r="F85" s="40"/>
      <c r="G85" s="5" t="s">
        <v>23</v>
      </c>
      <c r="H85" s="2" t="s">
        <v>28</v>
      </c>
      <c r="I85" s="2" t="s">
        <v>28</v>
      </c>
      <c r="J85" s="2" t="s">
        <v>70</v>
      </c>
      <c r="K85" s="2" t="s">
        <v>27</v>
      </c>
      <c r="L85" s="2" t="s">
        <v>78</v>
      </c>
      <c r="M85" s="79" t="s">
        <v>55</v>
      </c>
      <c r="N85" s="136">
        <f t="shared" si="4"/>
        <v>37</v>
      </c>
      <c r="O85" s="61">
        <v>37</v>
      </c>
      <c r="P85" s="61"/>
      <c r="Q85" s="61"/>
      <c r="R85" s="61"/>
      <c r="S85" s="61"/>
      <c r="T85" s="61"/>
      <c r="U85" s="61"/>
      <c r="V85" s="61"/>
      <c r="W85" s="61"/>
      <c r="X85" s="61"/>
    </row>
    <row r="86" spans="1:24" s="47" customFormat="1" ht="50" x14ac:dyDescent="0.25">
      <c r="A86" s="1" t="s">
        <v>91</v>
      </c>
      <c r="B86" s="2" t="s">
        <v>323</v>
      </c>
      <c r="C86" s="52" t="str">
        <f t="shared" si="7"/>
        <v>florabase</v>
      </c>
      <c r="D86" s="2" t="s">
        <v>92</v>
      </c>
      <c r="E86" s="53" t="s">
        <v>324</v>
      </c>
      <c r="F86" s="40"/>
      <c r="G86" s="6" t="s">
        <v>26</v>
      </c>
      <c r="H86" s="2" t="s">
        <v>44</v>
      </c>
      <c r="I86" s="2" t="s">
        <v>44</v>
      </c>
      <c r="J86" s="2" t="s">
        <v>70</v>
      </c>
      <c r="K86" s="2" t="s">
        <v>93</v>
      </c>
      <c r="L86" s="2" t="s">
        <v>94</v>
      </c>
      <c r="M86" s="2" t="s">
        <v>88</v>
      </c>
      <c r="N86" s="136">
        <f t="shared" si="4"/>
        <v>22</v>
      </c>
      <c r="O86" s="61">
        <v>22</v>
      </c>
      <c r="P86" s="61"/>
      <c r="Q86" s="61"/>
      <c r="R86" s="61"/>
      <c r="S86" s="61"/>
      <c r="T86" s="61"/>
      <c r="U86" s="61"/>
      <c r="V86" s="61"/>
      <c r="W86" s="61"/>
      <c r="X86" s="61"/>
    </row>
    <row r="87" spans="1:24" s="47" customFormat="1" ht="50" x14ac:dyDescent="0.25">
      <c r="A87" s="8" t="s">
        <v>209</v>
      </c>
      <c r="B87" s="9" t="s">
        <v>18</v>
      </c>
      <c r="C87" s="52" t="str">
        <f t="shared" si="7"/>
        <v>florabase</v>
      </c>
      <c r="D87" s="2" t="s">
        <v>210</v>
      </c>
      <c r="E87" s="81" t="s">
        <v>325</v>
      </c>
      <c r="F87" s="40"/>
      <c r="G87" s="27" t="s">
        <v>43</v>
      </c>
      <c r="H87" s="2" t="s">
        <v>18</v>
      </c>
      <c r="I87" s="2" t="s">
        <v>169</v>
      </c>
      <c r="J87" s="2" t="s">
        <v>70</v>
      </c>
      <c r="K87" s="2" t="s">
        <v>27</v>
      </c>
      <c r="L87" s="2" t="s">
        <v>326</v>
      </c>
      <c r="M87" s="2" t="s">
        <v>89</v>
      </c>
      <c r="N87" s="136">
        <f t="shared" si="4"/>
        <v>18</v>
      </c>
      <c r="O87" s="61">
        <v>18</v>
      </c>
      <c r="P87" s="61"/>
      <c r="Q87" s="61"/>
      <c r="R87" s="61"/>
      <c r="S87" s="61"/>
      <c r="T87" s="61"/>
      <c r="U87" s="61"/>
      <c r="V87" s="61"/>
      <c r="W87" s="61"/>
      <c r="X87" s="61"/>
    </row>
    <row r="88" spans="1:24" s="47" customFormat="1" ht="50" x14ac:dyDescent="0.25">
      <c r="A88" s="10" t="s">
        <v>95</v>
      </c>
      <c r="B88" s="23" t="s">
        <v>707</v>
      </c>
      <c r="C88" s="52" t="str">
        <f t="shared" si="7"/>
        <v>florabase</v>
      </c>
      <c r="D88" s="2" t="s">
        <v>96</v>
      </c>
      <c r="E88" s="91" t="s">
        <v>948</v>
      </c>
      <c r="F88" s="88"/>
      <c r="G88" s="3" t="s">
        <v>19</v>
      </c>
      <c r="H88" s="2" t="s">
        <v>56</v>
      </c>
      <c r="I88" s="2" t="s">
        <v>56</v>
      </c>
      <c r="J88" s="2" t="s">
        <v>69</v>
      </c>
      <c r="K88" s="2" t="s">
        <v>27</v>
      </c>
      <c r="L88" s="2" t="s">
        <v>52</v>
      </c>
      <c r="M88" s="2" t="s">
        <v>97</v>
      </c>
      <c r="N88" s="136">
        <f t="shared" si="4"/>
        <v>10</v>
      </c>
      <c r="O88" s="61">
        <v>3</v>
      </c>
      <c r="P88" s="61">
        <v>7</v>
      </c>
      <c r="Q88" s="61"/>
      <c r="R88" s="61"/>
      <c r="S88" s="61"/>
      <c r="T88" s="61"/>
      <c r="U88" s="61"/>
      <c r="V88" s="61"/>
      <c r="W88" s="61"/>
      <c r="X88" s="61"/>
    </row>
    <row r="89" spans="1:24" s="47" customFormat="1" ht="50" x14ac:dyDescent="0.25">
      <c r="A89" s="1" t="s">
        <v>95</v>
      </c>
      <c r="B89" s="2" t="s">
        <v>198</v>
      </c>
      <c r="C89" s="52" t="str">
        <f t="shared" si="7"/>
        <v>florabase</v>
      </c>
      <c r="D89" s="2" t="s">
        <v>96</v>
      </c>
      <c r="E89" s="53" t="s">
        <v>376</v>
      </c>
      <c r="F89" s="134"/>
      <c r="G89" s="13" t="s">
        <v>19</v>
      </c>
      <c r="H89" s="2" t="s">
        <v>154</v>
      </c>
      <c r="I89" s="2" t="s">
        <v>163</v>
      </c>
      <c r="J89" s="2" t="s">
        <v>69</v>
      </c>
      <c r="K89" s="2" t="s">
        <v>27</v>
      </c>
      <c r="L89" s="2" t="s">
        <v>52</v>
      </c>
      <c r="M89" s="2" t="s">
        <v>97</v>
      </c>
      <c r="N89" s="136">
        <f t="shared" si="4"/>
        <v>7</v>
      </c>
      <c r="O89" s="61">
        <v>7</v>
      </c>
      <c r="P89" s="61"/>
      <c r="Q89" s="61"/>
      <c r="R89" s="61"/>
      <c r="S89" s="61"/>
      <c r="T89" s="61"/>
      <c r="U89" s="61"/>
      <c r="V89" s="61"/>
      <c r="W89" s="61"/>
      <c r="X89" s="61"/>
    </row>
    <row r="90" spans="1:24" s="47" customFormat="1" ht="50" x14ac:dyDescent="0.25">
      <c r="A90" s="1" t="s">
        <v>1261</v>
      </c>
      <c r="B90" s="2" t="s">
        <v>449</v>
      </c>
      <c r="C90" s="52" t="str">
        <f t="shared" si="7"/>
        <v>florabase</v>
      </c>
      <c r="D90" s="2">
        <v>11552</v>
      </c>
      <c r="E90" s="53" t="s">
        <v>1140</v>
      </c>
      <c r="F90" s="22"/>
      <c r="G90" s="12" t="s">
        <v>26</v>
      </c>
      <c r="H90" s="2" t="s">
        <v>1141</v>
      </c>
      <c r="I90" s="2" t="s">
        <v>164</v>
      </c>
      <c r="J90" s="2" t="s">
        <v>70</v>
      </c>
      <c r="K90" s="2" t="s">
        <v>27</v>
      </c>
      <c r="L90" s="2" t="s">
        <v>49</v>
      </c>
      <c r="M90" s="2" t="s">
        <v>22</v>
      </c>
      <c r="N90" s="136">
        <f t="shared" si="4"/>
        <v>8</v>
      </c>
      <c r="O90" s="61"/>
      <c r="P90" s="61"/>
      <c r="Q90" s="61"/>
      <c r="R90" s="61">
        <v>8</v>
      </c>
      <c r="S90" s="61"/>
      <c r="T90" s="61"/>
      <c r="U90" s="61"/>
      <c r="V90" s="61"/>
      <c r="W90" s="61"/>
      <c r="X90" s="61"/>
    </row>
    <row r="91" spans="1:24" s="47" customFormat="1" ht="50" x14ac:dyDescent="0.25">
      <c r="A91" s="1" t="s">
        <v>1246</v>
      </c>
      <c r="B91" s="2" t="s">
        <v>450</v>
      </c>
      <c r="C91" s="52" t="str">
        <f t="shared" si="7"/>
        <v>florabase</v>
      </c>
      <c r="D91" s="2" t="s">
        <v>451</v>
      </c>
      <c r="E91" s="53" t="s">
        <v>452</v>
      </c>
      <c r="F91" s="120"/>
      <c r="G91" s="12" t="s">
        <v>26</v>
      </c>
      <c r="H91" s="2" t="s">
        <v>173</v>
      </c>
      <c r="I91" s="2" t="s">
        <v>173</v>
      </c>
      <c r="J91" s="2" t="s">
        <v>70</v>
      </c>
      <c r="K91" s="2" t="s">
        <v>93</v>
      </c>
      <c r="L91" s="2" t="s">
        <v>21</v>
      </c>
      <c r="M91" s="2" t="s">
        <v>88</v>
      </c>
      <c r="N91" s="136">
        <f t="shared" si="4"/>
        <v>5</v>
      </c>
      <c r="O91" s="61"/>
      <c r="P91" s="61"/>
      <c r="Q91" s="61"/>
      <c r="R91" s="61">
        <v>5</v>
      </c>
      <c r="S91" s="61"/>
      <c r="T91" s="61"/>
      <c r="U91" s="61"/>
      <c r="V91" s="61"/>
      <c r="W91" s="61"/>
      <c r="X91" s="61"/>
    </row>
    <row r="92" spans="1:24" s="47" customFormat="1" ht="37.5" x14ac:dyDescent="0.25">
      <c r="A92" s="1" t="s">
        <v>708</v>
      </c>
      <c r="B92" s="2" t="s">
        <v>18</v>
      </c>
      <c r="C92" s="52" t="str">
        <f t="shared" si="7"/>
        <v>florabase</v>
      </c>
      <c r="D92" s="2" t="s">
        <v>949</v>
      </c>
      <c r="E92" s="53" t="s">
        <v>950</v>
      </c>
      <c r="F92" s="40"/>
      <c r="G92" s="12" t="s">
        <v>26</v>
      </c>
      <c r="H92" s="2" t="s">
        <v>405</v>
      </c>
      <c r="I92" s="2" t="s">
        <v>259</v>
      </c>
      <c r="J92" s="2" t="s">
        <v>70</v>
      </c>
      <c r="K92" s="2" t="s">
        <v>99</v>
      </c>
      <c r="L92" s="2" t="s">
        <v>49</v>
      </c>
      <c r="M92" s="2" t="s">
        <v>88</v>
      </c>
      <c r="N92" s="136">
        <f t="shared" si="4"/>
        <v>8</v>
      </c>
      <c r="O92" s="61"/>
      <c r="P92" s="61"/>
      <c r="Q92" s="61"/>
      <c r="R92" s="61">
        <v>8</v>
      </c>
      <c r="S92" s="61"/>
      <c r="T92" s="61"/>
      <c r="U92" s="61"/>
      <c r="V92" s="61"/>
      <c r="W92" s="61"/>
      <c r="X92" s="61"/>
    </row>
    <row r="93" spans="1:24" s="47" customFormat="1" ht="50" x14ac:dyDescent="0.25">
      <c r="A93" s="10" t="s">
        <v>393</v>
      </c>
      <c r="B93" s="22" t="s">
        <v>1142</v>
      </c>
      <c r="C93" s="52" t="str">
        <f t="shared" si="7"/>
        <v>florabase</v>
      </c>
      <c r="D93" s="63"/>
      <c r="E93" s="59" t="s">
        <v>951</v>
      </c>
      <c r="F93" s="88"/>
      <c r="G93" s="28" t="s">
        <v>75</v>
      </c>
      <c r="H93" s="2" t="s">
        <v>952</v>
      </c>
      <c r="I93" s="2" t="s">
        <v>56</v>
      </c>
      <c r="J93" s="2" t="s">
        <v>41</v>
      </c>
      <c r="K93" s="2" t="s">
        <v>27</v>
      </c>
      <c r="L93" s="2" t="s">
        <v>453</v>
      </c>
      <c r="M93" s="2" t="s">
        <v>86</v>
      </c>
      <c r="N93" s="136">
        <f t="shared" si="4"/>
        <v>1</v>
      </c>
      <c r="O93" s="61"/>
      <c r="P93" s="61"/>
      <c r="Q93" s="61"/>
      <c r="R93" s="61"/>
      <c r="S93" s="61"/>
      <c r="T93" s="61"/>
      <c r="U93" s="61">
        <v>1</v>
      </c>
      <c r="V93" s="61"/>
      <c r="W93" s="61"/>
      <c r="X93" s="61"/>
    </row>
    <row r="94" spans="1:24" s="47" customFormat="1" ht="50" x14ac:dyDescent="0.25">
      <c r="A94" s="10" t="s">
        <v>393</v>
      </c>
      <c r="B94" s="22" t="s">
        <v>454</v>
      </c>
      <c r="C94" s="52" t="str">
        <f t="shared" si="7"/>
        <v>florabase</v>
      </c>
      <c r="D94" s="2">
        <v>17103</v>
      </c>
      <c r="E94" s="59" t="s">
        <v>455</v>
      </c>
      <c r="F94" s="88"/>
      <c r="G94" s="28" t="s">
        <v>75</v>
      </c>
      <c r="H94" s="2" t="s">
        <v>397</v>
      </c>
      <c r="I94" s="2" t="s">
        <v>397</v>
      </c>
      <c r="J94" s="2" t="s">
        <v>70</v>
      </c>
      <c r="K94" s="2" t="s">
        <v>20</v>
      </c>
      <c r="L94" s="2" t="s">
        <v>190</v>
      </c>
      <c r="M94" s="2" t="s">
        <v>86</v>
      </c>
      <c r="N94" s="136">
        <f t="shared" si="4"/>
        <v>5</v>
      </c>
      <c r="O94" s="61"/>
      <c r="P94" s="61"/>
      <c r="Q94" s="61"/>
      <c r="R94" s="61"/>
      <c r="S94" s="61"/>
      <c r="T94" s="61"/>
      <c r="U94" s="61">
        <v>5</v>
      </c>
      <c r="V94" s="61"/>
      <c r="W94" s="61"/>
      <c r="X94" s="61"/>
    </row>
    <row r="95" spans="1:24" s="47" customFormat="1" ht="50" x14ac:dyDescent="0.25">
      <c r="A95" s="10" t="s">
        <v>393</v>
      </c>
      <c r="B95" s="22" t="s">
        <v>394</v>
      </c>
      <c r="C95" s="52" t="str">
        <f t="shared" si="7"/>
        <v>florabase</v>
      </c>
      <c r="D95" s="2" t="s">
        <v>395</v>
      </c>
      <c r="E95" s="59" t="s">
        <v>396</v>
      </c>
      <c r="F95" s="88"/>
      <c r="G95" s="28" t="s">
        <v>75</v>
      </c>
      <c r="H95" s="2" t="s">
        <v>397</v>
      </c>
      <c r="I95" s="2" t="s">
        <v>397</v>
      </c>
      <c r="J95" s="2" t="s">
        <v>70</v>
      </c>
      <c r="K95" s="2" t="s">
        <v>27</v>
      </c>
      <c r="L95" s="2" t="s">
        <v>190</v>
      </c>
      <c r="M95" s="2" t="s">
        <v>86</v>
      </c>
      <c r="N95" s="136">
        <f t="shared" si="4"/>
        <v>3</v>
      </c>
      <c r="O95" s="61"/>
      <c r="P95" s="61"/>
      <c r="Q95" s="61"/>
      <c r="R95" s="61">
        <v>1</v>
      </c>
      <c r="S95" s="61"/>
      <c r="T95" s="61"/>
      <c r="U95" s="61">
        <v>2</v>
      </c>
      <c r="V95" s="61"/>
      <c r="W95" s="61"/>
      <c r="X95" s="61"/>
    </row>
    <row r="96" spans="1:24" s="47" customFormat="1" ht="50" x14ac:dyDescent="0.25">
      <c r="A96" s="10" t="s">
        <v>393</v>
      </c>
      <c r="B96" s="22" t="s">
        <v>398</v>
      </c>
      <c r="C96" s="112"/>
      <c r="D96" s="2" t="s">
        <v>395</v>
      </c>
      <c r="E96" s="59" t="s">
        <v>396</v>
      </c>
      <c r="F96" s="88"/>
      <c r="G96" s="28" t="s">
        <v>75</v>
      </c>
      <c r="H96" s="2" t="s">
        <v>397</v>
      </c>
      <c r="I96" s="2" t="s">
        <v>397</v>
      </c>
      <c r="J96" s="2" t="s">
        <v>70</v>
      </c>
      <c r="K96" s="2" t="s">
        <v>20</v>
      </c>
      <c r="L96" s="2" t="s">
        <v>190</v>
      </c>
      <c r="M96" s="2" t="s">
        <v>86</v>
      </c>
      <c r="N96" s="136">
        <f t="shared" si="4"/>
        <v>1</v>
      </c>
      <c r="O96" s="61"/>
      <c r="P96" s="61"/>
      <c r="Q96" s="61"/>
      <c r="R96" s="61">
        <v>1</v>
      </c>
      <c r="S96" s="61"/>
      <c r="T96" s="61"/>
      <c r="U96" s="61"/>
      <c r="V96" s="61"/>
      <c r="W96" s="61"/>
      <c r="X96" s="61"/>
    </row>
    <row r="97" spans="1:24" s="47" customFormat="1" ht="50" x14ac:dyDescent="0.25">
      <c r="A97" s="10" t="s">
        <v>393</v>
      </c>
      <c r="B97" s="22" t="s">
        <v>456</v>
      </c>
      <c r="C97" s="52"/>
      <c r="D97" s="2" t="s">
        <v>395</v>
      </c>
      <c r="E97" s="59" t="s">
        <v>455</v>
      </c>
      <c r="F97" s="88"/>
      <c r="G97" s="28" t="s">
        <v>75</v>
      </c>
      <c r="H97" s="2" t="s">
        <v>397</v>
      </c>
      <c r="I97" s="2" t="s">
        <v>397</v>
      </c>
      <c r="J97" s="2" t="s">
        <v>70</v>
      </c>
      <c r="K97" s="2" t="s">
        <v>20</v>
      </c>
      <c r="L97" s="2" t="s">
        <v>190</v>
      </c>
      <c r="M97" s="2" t="s">
        <v>86</v>
      </c>
      <c r="N97" s="136">
        <f t="shared" si="4"/>
        <v>2</v>
      </c>
      <c r="O97" s="61"/>
      <c r="P97" s="61"/>
      <c r="Q97" s="61"/>
      <c r="R97" s="61"/>
      <c r="S97" s="61"/>
      <c r="T97" s="61"/>
      <c r="U97" s="61">
        <v>2</v>
      </c>
      <c r="V97" s="61"/>
      <c r="W97" s="61"/>
      <c r="X97" s="61"/>
    </row>
    <row r="98" spans="1:24" s="47" customFormat="1" ht="50" x14ac:dyDescent="0.25">
      <c r="A98" s="10" t="s">
        <v>709</v>
      </c>
      <c r="B98" s="22" t="s">
        <v>710</v>
      </c>
      <c r="C98" s="52" t="str">
        <f t="shared" ref="C98:C117" si="8">HYPERLINK(IF(ISBLANK($D98),fb_search &amp; $A98, fb_profile&amp;$D98),"florabase")</f>
        <v>florabase</v>
      </c>
      <c r="D98" s="2" t="s">
        <v>953</v>
      </c>
      <c r="E98" s="59" t="s">
        <v>954</v>
      </c>
      <c r="F98" s="40"/>
      <c r="G98" s="13" t="s">
        <v>19</v>
      </c>
      <c r="H98" s="2" t="s">
        <v>955</v>
      </c>
      <c r="I98" s="2" t="s">
        <v>172</v>
      </c>
      <c r="J98" s="2" t="s">
        <v>41</v>
      </c>
      <c r="K98" s="2" t="s">
        <v>27</v>
      </c>
      <c r="L98" s="2" t="s">
        <v>211</v>
      </c>
      <c r="M98" s="2" t="s">
        <v>88</v>
      </c>
      <c r="N98" s="136">
        <f t="shared" si="4"/>
        <v>36</v>
      </c>
      <c r="O98" s="61">
        <v>36</v>
      </c>
      <c r="P98" s="61"/>
      <c r="Q98" s="61"/>
      <c r="R98" s="61"/>
      <c r="S98" s="61"/>
      <c r="T98" s="61"/>
      <c r="U98" s="61"/>
      <c r="V98" s="61"/>
      <c r="W98" s="61"/>
      <c r="X98" s="61"/>
    </row>
    <row r="99" spans="1:24" s="47" customFormat="1" ht="50" x14ac:dyDescent="0.25">
      <c r="A99" s="1" t="s">
        <v>283</v>
      </c>
      <c r="B99" s="2" t="s">
        <v>284</v>
      </c>
      <c r="C99" s="52" t="str">
        <f t="shared" si="8"/>
        <v>florabase</v>
      </c>
      <c r="D99" s="2" t="s">
        <v>285</v>
      </c>
      <c r="E99" s="53" t="s">
        <v>286</v>
      </c>
      <c r="F99" s="40"/>
      <c r="G99" s="12" t="s">
        <v>26</v>
      </c>
      <c r="H99" s="2" t="s">
        <v>53</v>
      </c>
      <c r="I99" s="2" t="s">
        <v>174</v>
      </c>
      <c r="J99" s="2" t="s">
        <v>70</v>
      </c>
      <c r="K99" s="2" t="s">
        <v>189</v>
      </c>
      <c r="L99" s="2" t="s">
        <v>101</v>
      </c>
      <c r="M99" s="2" t="s">
        <v>88</v>
      </c>
      <c r="N99" s="136">
        <f t="shared" si="4"/>
        <v>2</v>
      </c>
      <c r="O99" s="61">
        <v>2</v>
      </c>
      <c r="P99" s="61"/>
      <c r="Q99" s="61"/>
      <c r="R99" s="61"/>
      <c r="S99" s="61"/>
      <c r="T99" s="61"/>
      <c r="U99" s="61"/>
      <c r="V99" s="61"/>
      <c r="W99" s="61"/>
      <c r="X99" s="61"/>
    </row>
    <row r="100" spans="1:24" s="47" customFormat="1" ht="50" x14ac:dyDescent="0.25">
      <c r="A100" s="1" t="s">
        <v>711</v>
      </c>
      <c r="B100" s="2" t="s">
        <v>712</v>
      </c>
      <c r="C100" s="52" t="str">
        <f t="shared" si="8"/>
        <v>florabase</v>
      </c>
      <c r="D100" s="2">
        <v>7439</v>
      </c>
      <c r="E100" s="53" t="s">
        <v>956</v>
      </c>
      <c r="F100" s="40"/>
      <c r="G100" s="12" t="s">
        <v>26</v>
      </c>
      <c r="H100" s="2" t="s">
        <v>180</v>
      </c>
      <c r="I100" s="2" t="s">
        <v>45</v>
      </c>
      <c r="J100" s="2" t="s">
        <v>24</v>
      </c>
      <c r="K100" s="2" t="s">
        <v>957</v>
      </c>
      <c r="L100" s="2" t="s">
        <v>35</v>
      </c>
      <c r="M100" s="2"/>
      <c r="N100" s="136">
        <f t="shared" si="4"/>
        <v>1</v>
      </c>
      <c r="O100" s="61">
        <v>1</v>
      </c>
      <c r="P100" s="61"/>
      <c r="Q100" s="61"/>
      <c r="R100" s="61"/>
      <c r="S100" s="61"/>
      <c r="T100" s="61"/>
      <c r="U100" s="61"/>
      <c r="V100" s="61"/>
      <c r="W100" s="61"/>
      <c r="X100" s="61"/>
    </row>
    <row r="101" spans="1:24" s="47" customFormat="1" ht="37.5" x14ac:dyDescent="0.25">
      <c r="A101" s="1" t="s">
        <v>102</v>
      </c>
      <c r="B101" s="2" t="s">
        <v>713</v>
      </c>
      <c r="C101" s="52" t="str">
        <f t="shared" si="8"/>
        <v>florabase</v>
      </c>
      <c r="D101" s="2" t="s">
        <v>103</v>
      </c>
      <c r="E101" s="53" t="s">
        <v>958</v>
      </c>
      <c r="F101" s="40"/>
      <c r="G101" s="12" t="s">
        <v>26</v>
      </c>
      <c r="H101" s="2" t="s">
        <v>178</v>
      </c>
      <c r="I101" s="2" t="s">
        <v>44</v>
      </c>
      <c r="J101" s="2" t="s">
        <v>70</v>
      </c>
      <c r="K101" s="2" t="s">
        <v>27</v>
      </c>
      <c r="L101" s="2" t="s">
        <v>74</v>
      </c>
      <c r="M101" s="2" t="s">
        <v>22</v>
      </c>
      <c r="N101" s="136">
        <f t="shared" si="4"/>
        <v>5</v>
      </c>
      <c r="O101" s="62">
        <v>5</v>
      </c>
      <c r="P101" s="61"/>
      <c r="Q101" s="61"/>
      <c r="R101" s="61"/>
      <c r="S101" s="61"/>
      <c r="T101" s="61"/>
      <c r="U101" s="61"/>
      <c r="V101" s="61"/>
      <c r="W101" s="61"/>
      <c r="X101" s="61"/>
    </row>
    <row r="102" spans="1:24" s="47" customFormat="1" ht="37.5" x14ac:dyDescent="0.25">
      <c r="A102" s="1" t="s">
        <v>287</v>
      </c>
      <c r="B102" s="2" t="s">
        <v>1145</v>
      </c>
      <c r="C102" s="52" t="str">
        <f t="shared" si="8"/>
        <v>florabase</v>
      </c>
      <c r="D102" s="2" t="s">
        <v>288</v>
      </c>
      <c r="E102" s="53" t="s">
        <v>1143</v>
      </c>
      <c r="F102" s="40"/>
      <c r="G102" s="12" t="s">
        <v>26</v>
      </c>
      <c r="H102" s="2" t="s">
        <v>289</v>
      </c>
      <c r="I102" s="2"/>
      <c r="J102" s="2" t="s">
        <v>70</v>
      </c>
      <c r="K102" s="2" t="s">
        <v>27</v>
      </c>
      <c r="L102" s="2" t="s">
        <v>226</v>
      </c>
      <c r="M102" s="2" t="s">
        <v>88</v>
      </c>
      <c r="N102" s="136">
        <f t="shared" si="4"/>
        <v>2</v>
      </c>
      <c r="O102" s="61">
        <v>2</v>
      </c>
      <c r="P102" s="61"/>
      <c r="Q102" s="61"/>
      <c r="R102" s="61"/>
      <c r="S102" s="61"/>
      <c r="T102" s="61"/>
      <c r="U102" s="61"/>
      <c r="V102" s="61"/>
      <c r="W102" s="61"/>
      <c r="X102" s="61"/>
    </row>
    <row r="103" spans="1:24" s="47" customFormat="1" ht="37.5" x14ac:dyDescent="0.25">
      <c r="A103" s="1" t="s">
        <v>287</v>
      </c>
      <c r="B103" s="2" t="s">
        <v>1146</v>
      </c>
      <c r="C103" s="52" t="str">
        <f t="shared" si="8"/>
        <v>florabase</v>
      </c>
      <c r="D103" s="2">
        <v>7484</v>
      </c>
      <c r="E103" s="53" t="s">
        <v>1144</v>
      </c>
      <c r="F103" s="40"/>
      <c r="G103" s="12" t="s">
        <v>26</v>
      </c>
      <c r="H103" s="2" t="s">
        <v>289</v>
      </c>
      <c r="I103" s="2"/>
      <c r="J103" s="2" t="s">
        <v>70</v>
      </c>
      <c r="K103" s="2" t="s">
        <v>27</v>
      </c>
      <c r="L103" s="2" t="s">
        <v>226</v>
      </c>
      <c r="M103" s="2" t="s">
        <v>88</v>
      </c>
      <c r="N103" s="136">
        <f t="shared" ref="N103:N166" si="9">SUM(O103:X103)</f>
        <v>58</v>
      </c>
      <c r="O103" s="61">
        <v>58</v>
      </c>
      <c r="P103" s="61"/>
      <c r="Q103" s="61"/>
      <c r="R103" s="61"/>
      <c r="S103" s="61"/>
      <c r="T103" s="61"/>
      <c r="U103" s="61"/>
      <c r="V103" s="61"/>
      <c r="W103" s="61"/>
      <c r="X103" s="61"/>
    </row>
    <row r="104" spans="1:24" s="47" customFormat="1" ht="62.5" x14ac:dyDescent="0.25">
      <c r="A104" s="17" t="s">
        <v>714</v>
      </c>
      <c r="B104" s="4" t="s">
        <v>715</v>
      </c>
      <c r="C104" s="52" t="str">
        <f t="shared" si="8"/>
        <v>florabase</v>
      </c>
      <c r="D104" s="2" t="s">
        <v>959</v>
      </c>
      <c r="E104" s="55" t="s">
        <v>960</v>
      </c>
      <c r="F104" s="86"/>
      <c r="G104" s="12" t="s">
        <v>26</v>
      </c>
      <c r="H104" s="2" t="s">
        <v>961</v>
      </c>
      <c r="I104" s="2" t="s">
        <v>962</v>
      </c>
      <c r="J104" s="2" t="s">
        <v>24</v>
      </c>
      <c r="K104" s="2" t="s">
        <v>27</v>
      </c>
      <c r="L104" s="2" t="s">
        <v>90</v>
      </c>
      <c r="M104" s="2" t="s">
        <v>88</v>
      </c>
      <c r="N104" s="136">
        <f t="shared" si="9"/>
        <v>10</v>
      </c>
      <c r="O104" s="61">
        <v>10</v>
      </c>
      <c r="P104" s="61"/>
      <c r="Q104" s="61"/>
      <c r="R104" s="61"/>
      <c r="S104" s="61"/>
      <c r="T104" s="61"/>
      <c r="U104" s="61"/>
      <c r="V104" s="61"/>
      <c r="W104" s="61"/>
      <c r="X104" s="61"/>
    </row>
    <row r="105" spans="1:24" s="47" customFormat="1" ht="62.5" x14ac:dyDescent="0.25">
      <c r="A105" s="17" t="s">
        <v>457</v>
      </c>
      <c r="B105" s="4" t="s">
        <v>18</v>
      </c>
      <c r="C105" s="52" t="str">
        <f t="shared" si="8"/>
        <v>florabase</v>
      </c>
      <c r="D105" s="2" t="s">
        <v>458</v>
      </c>
      <c r="E105" s="55" t="s">
        <v>963</v>
      </c>
      <c r="F105" s="40"/>
      <c r="G105" s="12" t="s">
        <v>26</v>
      </c>
      <c r="H105" s="2" t="s">
        <v>164</v>
      </c>
      <c r="I105" s="2" t="s">
        <v>169</v>
      </c>
      <c r="J105" s="2" t="s">
        <v>966</v>
      </c>
      <c r="K105" s="2" t="s">
        <v>27</v>
      </c>
      <c r="L105" s="2" t="s">
        <v>33</v>
      </c>
      <c r="M105" s="2" t="s">
        <v>88</v>
      </c>
      <c r="N105" s="136">
        <f t="shared" si="9"/>
        <v>8</v>
      </c>
      <c r="O105" s="61">
        <v>8</v>
      </c>
      <c r="P105" s="61"/>
      <c r="Q105" s="61"/>
      <c r="R105" s="61"/>
      <c r="S105" s="61"/>
      <c r="T105" s="61"/>
      <c r="U105" s="61"/>
      <c r="V105" s="61"/>
      <c r="W105" s="61"/>
      <c r="X105" s="61"/>
    </row>
    <row r="106" spans="1:24" s="47" customFormat="1" ht="62.5" x14ac:dyDescent="0.25">
      <c r="A106" s="17" t="s">
        <v>716</v>
      </c>
      <c r="B106" s="4" t="s">
        <v>717</v>
      </c>
      <c r="C106" s="52" t="str">
        <f t="shared" si="8"/>
        <v>florabase</v>
      </c>
      <c r="D106" s="2" t="s">
        <v>964</v>
      </c>
      <c r="E106" s="55" t="s">
        <v>965</v>
      </c>
      <c r="F106" s="96"/>
      <c r="G106" s="13" t="s">
        <v>19</v>
      </c>
      <c r="H106" s="2" t="s">
        <v>39</v>
      </c>
      <c r="I106" s="2" t="s">
        <v>31</v>
      </c>
      <c r="J106" s="2" t="s">
        <v>966</v>
      </c>
      <c r="K106" s="2" t="s">
        <v>20</v>
      </c>
      <c r="L106" s="2" t="s">
        <v>35</v>
      </c>
      <c r="M106" s="2" t="s">
        <v>55</v>
      </c>
      <c r="N106" s="136">
        <f t="shared" si="9"/>
        <v>7</v>
      </c>
      <c r="O106" s="61">
        <v>7</v>
      </c>
      <c r="P106" s="61"/>
      <c r="Q106" s="61"/>
      <c r="R106" s="61"/>
      <c r="S106" s="61"/>
      <c r="T106" s="61"/>
      <c r="U106" s="61"/>
      <c r="V106" s="61"/>
      <c r="W106" s="61"/>
      <c r="X106" s="61"/>
    </row>
    <row r="107" spans="1:24" s="47" customFormat="1" ht="50" x14ac:dyDescent="0.25">
      <c r="A107" s="1" t="s">
        <v>459</v>
      </c>
      <c r="B107" s="2" t="s">
        <v>460</v>
      </c>
      <c r="C107" s="52" t="str">
        <f t="shared" si="8"/>
        <v>florabase</v>
      </c>
      <c r="D107" s="2" t="s">
        <v>461</v>
      </c>
      <c r="E107" s="53" t="s">
        <v>967</v>
      </c>
      <c r="F107" s="96"/>
      <c r="G107" s="12" t="s">
        <v>26</v>
      </c>
      <c r="H107" s="2" t="s">
        <v>168</v>
      </c>
      <c r="I107" s="2" t="s">
        <v>44</v>
      </c>
      <c r="J107" s="2" t="s">
        <v>47</v>
      </c>
      <c r="K107" s="2" t="s">
        <v>27</v>
      </c>
      <c r="L107" s="2" t="s">
        <v>50</v>
      </c>
      <c r="M107" s="2" t="s">
        <v>88</v>
      </c>
      <c r="N107" s="136">
        <f t="shared" si="9"/>
        <v>14</v>
      </c>
      <c r="O107" s="61">
        <v>14</v>
      </c>
      <c r="P107" s="61"/>
      <c r="Q107" s="61"/>
      <c r="R107" s="61"/>
      <c r="S107" s="61"/>
      <c r="T107" s="61"/>
      <c r="U107" s="61"/>
      <c r="V107" s="61"/>
      <c r="W107" s="61"/>
      <c r="X107" s="61"/>
    </row>
    <row r="108" spans="1:24" s="47" customFormat="1" ht="37.5" x14ac:dyDescent="0.25">
      <c r="A108" s="1" t="s">
        <v>718</v>
      </c>
      <c r="B108" s="2" t="s">
        <v>1149</v>
      </c>
      <c r="C108" s="52" t="str">
        <f t="shared" si="8"/>
        <v>florabase</v>
      </c>
      <c r="D108" s="2" t="s">
        <v>968</v>
      </c>
      <c r="E108" s="53" t="s">
        <v>969</v>
      </c>
      <c r="F108" s="86"/>
      <c r="G108" s="12" t="s">
        <v>26</v>
      </c>
      <c r="H108" s="2" t="s">
        <v>44</v>
      </c>
      <c r="I108" s="2" t="s">
        <v>28</v>
      </c>
      <c r="J108" s="2" t="s">
        <v>47</v>
      </c>
      <c r="K108" s="2" t="s">
        <v>25</v>
      </c>
      <c r="L108" s="2" t="s">
        <v>35</v>
      </c>
      <c r="M108" s="2" t="s">
        <v>88</v>
      </c>
      <c r="N108" s="136">
        <f t="shared" si="9"/>
        <v>12</v>
      </c>
      <c r="O108" s="61">
        <v>12</v>
      </c>
      <c r="P108" s="61"/>
      <c r="Q108" s="61"/>
      <c r="R108" s="61"/>
      <c r="S108" s="61"/>
      <c r="T108" s="61"/>
      <c r="U108" s="61"/>
      <c r="V108" s="61"/>
      <c r="W108" s="61"/>
      <c r="X108" s="61"/>
    </row>
    <row r="109" spans="1:24" s="47" customFormat="1" ht="37.5" x14ac:dyDescent="0.25">
      <c r="A109" s="1" t="s">
        <v>718</v>
      </c>
      <c r="B109" s="2" t="s">
        <v>1150</v>
      </c>
      <c r="C109" s="52" t="str">
        <f t="shared" si="8"/>
        <v>florabase</v>
      </c>
      <c r="D109" s="2" t="s">
        <v>1147</v>
      </c>
      <c r="E109" s="53" t="s">
        <v>1148</v>
      </c>
      <c r="F109" s="86"/>
      <c r="G109" s="12" t="s">
        <v>26</v>
      </c>
      <c r="H109" s="2" t="s">
        <v>44</v>
      </c>
      <c r="I109" s="2" t="s">
        <v>28</v>
      </c>
      <c r="J109" s="2" t="s">
        <v>47</v>
      </c>
      <c r="K109" s="2" t="s">
        <v>25</v>
      </c>
      <c r="L109" s="2" t="s">
        <v>35</v>
      </c>
      <c r="M109" s="2" t="s">
        <v>88</v>
      </c>
      <c r="N109" s="136">
        <f t="shared" si="9"/>
        <v>11</v>
      </c>
      <c r="O109" s="61">
        <v>11</v>
      </c>
      <c r="P109" s="61"/>
      <c r="Q109" s="61"/>
      <c r="R109" s="61"/>
      <c r="S109" s="61"/>
      <c r="T109" s="61"/>
      <c r="U109" s="61"/>
      <c r="V109" s="61"/>
      <c r="W109" s="61"/>
      <c r="X109" s="61"/>
    </row>
    <row r="110" spans="1:24" s="47" customFormat="1" ht="62.5" x14ac:dyDescent="0.25">
      <c r="A110" s="17" t="s">
        <v>105</v>
      </c>
      <c r="B110" s="4" t="s">
        <v>212</v>
      </c>
      <c r="C110" s="52" t="str">
        <f t="shared" si="8"/>
        <v>florabase</v>
      </c>
      <c r="D110" s="2">
        <v>5521</v>
      </c>
      <c r="E110" s="55" t="s">
        <v>152</v>
      </c>
      <c r="F110" s="86"/>
      <c r="G110" s="12" t="s">
        <v>26</v>
      </c>
      <c r="H110" s="2" t="s">
        <v>169</v>
      </c>
      <c r="I110" s="2" t="s">
        <v>169</v>
      </c>
      <c r="J110" s="2" t="s">
        <v>47</v>
      </c>
      <c r="K110" s="2" t="s">
        <v>27</v>
      </c>
      <c r="L110" s="2" t="s">
        <v>106</v>
      </c>
      <c r="M110" s="2" t="s">
        <v>88</v>
      </c>
      <c r="N110" s="136">
        <f t="shared" si="9"/>
        <v>6</v>
      </c>
      <c r="O110" s="61">
        <v>6</v>
      </c>
      <c r="P110" s="61"/>
      <c r="Q110" s="61"/>
      <c r="R110" s="61"/>
      <c r="S110" s="61"/>
      <c r="T110" s="61"/>
      <c r="U110" s="61"/>
      <c r="V110" s="61"/>
      <c r="W110" s="61"/>
      <c r="X110" s="61"/>
    </row>
    <row r="111" spans="1:24" s="47" customFormat="1" ht="50" x14ac:dyDescent="0.25">
      <c r="A111" s="1" t="s">
        <v>213</v>
      </c>
      <c r="B111" s="2" t="s">
        <v>18</v>
      </c>
      <c r="C111" s="52" t="str">
        <f t="shared" si="8"/>
        <v>florabase</v>
      </c>
      <c r="D111" s="2" t="s">
        <v>214</v>
      </c>
      <c r="E111" s="53" t="s">
        <v>970</v>
      </c>
      <c r="F111" s="93"/>
      <c r="G111" s="27" t="s">
        <v>43</v>
      </c>
      <c r="H111" s="2" t="s">
        <v>215</v>
      </c>
      <c r="I111" s="2" t="s">
        <v>162</v>
      </c>
      <c r="J111" s="2" t="s">
        <v>47</v>
      </c>
      <c r="K111" s="2" t="s">
        <v>27</v>
      </c>
      <c r="L111" s="2" t="s">
        <v>78</v>
      </c>
      <c r="M111" s="2" t="s">
        <v>88</v>
      </c>
      <c r="N111" s="136">
        <f t="shared" si="9"/>
        <v>26</v>
      </c>
      <c r="O111" s="61">
        <v>26</v>
      </c>
      <c r="P111" s="61"/>
      <c r="Q111" s="61"/>
      <c r="R111" s="61"/>
      <c r="S111" s="61"/>
      <c r="T111" s="61"/>
      <c r="U111" s="61"/>
      <c r="V111" s="61"/>
      <c r="W111" s="61"/>
      <c r="X111" s="61"/>
    </row>
    <row r="112" spans="1:24" s="47" customFormat="1" ht="50" x14ac:dyDescent="0.25">
      <c r="A112" s="8" t="s">
        <v>1155</v>
      </c>
      <c r="B112" s="9" t="s">
        <v>18</v>
      </c>
      <c r="C112" s="52" t="str">
        <f t="shared" si="8"/>
        <v>florabase</v>
      </c>
      <c r="D112" s="2" t="s">
        <v>1156</v>
      </c>
      <c r="E112" s="81" t="s">
        <v>1157</v>
      </c>
      <c r="F112" s="4"/>
      <c r="G112" s="12" t="s">
        <v>26</v>
      </c>
      <c r="H112" s="2" t="s">
        <v>53</v>
      </c>
      <c r="I112" s="2" t="s">
        <v>45</v>
      </c>
      <c r="J112" s="2" t="s">
        <v>47</v>
      </c>
      <c r="K112" s="2" t="s">
        <v>20</v>
      </c>
      <c r="L112" s="2" t="s">
        <v>49</v>
      </c>
      <c r="M112" s="2" t="s">
        <v>88</v>
      </c>
      <c r="N112" s="136">
        <f t="shared" si="9"/>
        <v>22</v>
      </c>
      <c r="O112" s="61">
        <v>22</v>
      </c>
      <c r="P112" s="61"/>
      <c r="Q112" s="61"/>
      <c r="R112" s="61"/>
      <c r="S112" s="61"/>
      <c r="T112" s="61"/>
      <c r="U112" s="61"/>
      <c r="V112" s="61"/>
      <c r="W112" s="61"/>
      <c r="X112" s="61"/>
    </row>
    <row r="113" spans="1:24" s="47" customFormat="1" ht="50" x14ac:dyDescent="0.25">
      <c r="A113" s="1" t="s">
        <v>719</v>
      </c>
      <c r="B113" s="2" t="s">
        <v>720</v>
      </c>
      <c r="C113" s="52" t="str">
        <f t="shared" si="8"/>
        <v>florabase</v>
      </c>
      <c r="D113" s="2" t="s">
        <v>971</v>
      </c>
      <c r="E113" s="53" t="s">
        <v>972</v>
      </c>
      <c r="F113" s="93"/>
      <c r="G113" s="12" t="s">
        <v>26</v>
      </c>
      <c r="H113" s="2" t="s">
        <v>238</v>
      </c>
      <c r="I113" s="2" t="s">
        <v>184</v>
      </c>
      <c r="J113" s="2" t="s">
        <v>70</v>
      </c>
      <c r="K113" s="2" t="s">
        <v>27</v>
      </c>
      <c r="L113" s="2" t="s">
        <v>50</v>
      </c>
      <c r="M113" s="2" t="s">
        <v>88</v>
      </c>
      <c r="N113" s="136">
        <f t="shared" si="9"/>
        <v>6</v>
      </c>
      <c r="O113" s="61">
        <v>6</v>
      </c>
      <c r="P113" s="61"/>
      <c r="Q113" s="61"/>
      <c r="R113" s="61"/>
      <c r="S113" s="61"/>
      <c r="T113" s="61"/>
      <c r="U113" s="61"/>
      <c r="V113" s="61"/>
      <c r="W113" s="61"/>
      <c r="X113" s="61"/>
    </row>
    <row r="114" spans="1:24" s="47" customFormat="1" ht="50" x14ac:dyDescent="0.25">
      <c r="A114" s="1" t="s">
        <v>216</v>
      </c>
      <c r="B114" s="2" t="s">
        <v>217</v>
      </c>
      <c r="C114" s="52" t="str">
        <f t="shared" si="8"/>
        <v>florabase</v>
      </c>
      <c r="D114" s="2" t="s">
        <v>218</v>
      </c>
      <c r="E114" s="53" t="s">
        <v>328</v>
      </c>
      <c r="F114" s="86"/>
      <c r="G114" s="12" t="s">
        <v>26</v>
      </c>
      <c r="H114" s="2" t="s">
        <v>53</v>
      </c>
      <c r="I114" s="2" t="s">
        <v>180</v>
      </c>
      <c r="J114" s="2" t="s">
        <v>47</v>
      </c>
      <c r="K114" s="2" t="s">
        <v>27</v>
      </c>
      <c r="L114" s="2" t="s">
        <v>46</v>
      </c>
      <c r="M114" s="2" t="s">
        <v>88</v>
      </c>
      <c r="N114" s="136">
        <f t="shared" si="9"/>
        <v>18</v>
      </c>
      <c r="O114" s="61">
        <v>18</v>
      </c>
      <c r="P114" s="61"/>
      <c r="Q114" s="61"/>
      <c r="R114" s="61"/>
      <c r="S114" s="61"/>
      <c r="T114" s="61"/>
      <c r="U114" s="61"/>
      <c r="V114" s="61"/>
      <c r="W114" s="61"/>
      <c r="X114" s="61"/>
    </row>
    <row r="115" spans="1:24" s="47" customFormat="1" ht="62.5" x14ac:dyDescent="0.25">
      <c r="A115" s="17" t="s">
        <v>219</v>
      </c>
      <c r="B115" s="4"/>
      <c r="C115" s="52" t="str">
        <f t="shared" si="8"/>
        <v>florabase</v>
      </c>
      <c r="D115" s="2" t="s">
        <v>220</v>
      </c>
      <c r="E115" s="55" t="s">
        <v>973</v>
      </c>
      <c r="F115" s="86"/>
      <c r="G115" s="12" t="s">
        <v>26</v>
      </c>
      <c r="H115" s="2" t="s">
        <v>141</v>
      </c>
      <c r="I115" s="2" t="s">
        <v>192</v>
      </c>
      <c r="J115" s="2" t="s">
        <v>47</v>
      </c>
      <c r="K115" s="2" t="s">
        <v>27</v>
      </c>
      <c r="L115" s="2" t="s">
        <v>52</v>
      </c>
      <c r="M115" s="2"/>
      <c r="N115" s="136">
        <f t="shared" si="9"/>
        <v>3</v>
      </c>
      <c r="O115" s="61">
        <v>3</v>
      </c>
      <c r="P115" s="61"/>
      <c r="Q115" s="61"/>
      <c r="R115" s="61"/>
      <c r="S115" s="61"/>
      <c r="T115" s="61"/>
      <c r="U115" s="61"/>
      <c r="V115" s="61"/>
      <c r="W115" s="61"/>
      <c r="X115" s="61"/>
    </row>
    <row r="116" spans="1:24" s="47" customFormat="1" ht="50" x14ac:dyDescent="0.25">
      <c r="A116" s="10" t="s">
        <v>221</v>
      </c>
      <c r="B116" s="22" t="s">
        <v>1151</v>
      </c>
      <c r="C116" s="52" t="str">
        <f t="shared" si="8"/>
        <v>florabase</v>
      </c>
      <c r="D116" s="2" t="s">
        <v>222</v>
      </c>
      <c r="E116" s="59" t="s">
        <v>223</v>
      </c>
      <c r="F116" s="90"/>
      <c r="G116" s="11" t="s">
        <v>23</v>
      </c>
      <c r="H116" s="2" t="s">
        <v>28</v>
      </c>
      <c r="I116" s="2" t="s">
        <v>28</v>
      </c>
      <c r="J116" s="2" t="s">
        <v>24</v>
      </c>
      <c r="K116" s="2" t="s">
        <v>27</v>
      </c>
      <c r="L116" s="2" t="s">
        <v>46</v>
      </c>
      <c r="M116" s="2" t="s">
        <v>18</v>
      </c>
      <c r="N116" s="136">
        <f t="shared" si="9"/>
        <v>4</v>
      </c>
      <c r="O116" s="61">
        <v>4</v>
      </c>
      <c r="P116" s="61"/>
      <c r="Q116" s="61"/>
      <c r="R116" s="61"/>
      <c r="S116" s="61"/>
      <c r="T116" s="61"/>
      <c r="U116" s="61"/>
      <c r="V116" s="61"/>
      <c r="W116" s="61"/>
      <c r="X116" s="61"/>
    </row>
    <row r="117" spans="1:24" s="47" customFormat="1" ht="50" x14ac:dyDescent="0.25">
      <c r="A117" s="1" t="s">
        <v>721</v>
      </c>
      <c r="B117" s="2" t="s">
        <v>1152</v>
      </c>
      <c r="C117" s="52" t="str">
        <f t="shared" si="8"/>
        <v>florabase</v>
      </c>
      <c r="D117" s="2" t="s">
        <v>974</v>
      </c>
      <c r="E117" s="53" t="s">
        <v>1154</v>
      </c>
      <c r="F117" s="40"/>
      <c r="G117" s="27" t="s">
        <v>43</v>
      </c>
      <c r="H117" s="2" t="s">
        <v>1153</v>
      </c>
      <c r="I117" s="2" t="s">
        <v>59</v>
      </c>
      <c r="J117" s="2" t="s">
        <v>70</v>
      </c>
      <c r="K117" s="2" t="s">
        <v>20</v>
      </c>
      <c r="L117" s="2" t="s">
        <v>339</v>
      </c>
      <c r="M117" s="2" t="s">
        <v>55</v>
      </c>
      <c r="N117" s="136">
        <f t="shared" si="9"/>
        <v>48</v>
      </c>
      <c r="O117" s="61">
        <v>48</v>
      </c>
      <c r="P117" s="61"/>
      <c r="Q117" s="61"/>
      <c r="R117" s="61"/>
      <c r="S117" s="61"/>
      <c r="T117" s="61"/>
      <c r="U117" s="61"/>
      <c r="V117" s="61"/>
      <c r="W117" s="61"/>
      <c r="X117" s="61"/>
    </row>
    <row r="118" spans="1:24" s="47" customFormat="1" ht="62.5" x14ac:dyDescent="0.25">
      <c r="A118" s="1" t="s">
        <v>463</v>
      </c>
      <c r="B118" s="2" t="s">
        <v>464</v>
      </c>
      <c r="C118" s="52" t="str">
        <f ca="1">IFERROR(__xludf.DUMMYFUNCTION("HYPERLINK(IF(ISBLANK($C32),SINGLE(fb_search) &amp; $A32,SINGLE( fb_profile)&amp;$C32),""florabase"")"),"florabase")</f>
        <v>florabase</v>
      </c>
      <c r="D118" s="2" t="s">
        <v>465</v>
      </c>
      <c r="E118" s="53" t="s">
        <v>466</v>
      </c>
      <c r="F118" s="40"/>
      <c r="G118" s="11" t="s">
        <v>23</v>
      </c>
      <c r="H118" s="2" t="s">
        <v>28</v>
      </c>
      <c r="I118" s="2" t="s">
        <v>59</v>
      </c>
      <c r="J118" s="2" t="s">
        <v>69</v>
      </c>
      <c r="K118" s="2" t="s">
        <v>27</v>
      </c>
      <c r="L118" s="2" t="s">
        <v>52</v>
      </c>
      <c r="M118" s="2" t="s">
        <v>107</v>
      </c>
      <c r="N118" s="136">
        <f t="shared" si="9"/>
        <v>40</v>
      </c>
      <c r="O118" s="61">
        <v>40</v>
      </c>
      <c r="P118" s="61"/>
      <c r="Q118" s="61"/>
      <c r="R118" s="61"/>
      <c r="S118" s="61"/>
      <c r="T118" s="61"/>
      <c r="U118" s="61"/>
      <c r="V118" s="61"/>
      <c r="W118" s="61"/>
      <c r="X118" s="61"/>
    </row>
    <row r="119" spans="1:24" s="47" customFormat="1" ht="50" x14ac:dyDescent="0.25">
      <c r="A119" s="1" t="s">
        <v>1158</v>
      </c>
      <c r="B119" s="2" t="s">
        <v>18</v>
      </c>
      <c r="C119" s="52" t="str">
        <f t="shared" ref="C119:C131" si="10">HYPERLINK(IF(ISBLANK($D119),fb_search &amp; $A119, fb_profile&amp;$D119),"florabase")</f>
        <v>florabase</v>
      </c>
      <c r="D119" s="2" t="s">
        <v>1159</v>
      </c>
      <c r="E119" s="53" t="s">
        <v>1160</v>
      </c>
      <c r="F119" s="2"/>
      <c r="G119" s="5" t="s">
        <v>23</v>
      </c>
      <c r="H119" s="2" t="s">
        <v>1161</v>
      </c>
      <c r="I119" s="2" t="s">
        <v>59</v>
      </c>
      <c r="J119" s="2" t="s">
        <v>34</v>
      </c>
      <c r="K119" s="2" t="s">
        <v>27</v>
      </c>
      <c r="L119" s="2" t="s">
        <v>79</v>
      </c>
      <c r="M119" s="2" t="s">
        <v>1162</v>
      </c>
      <c r="N119" s="136">
        <f t="shared" si="9"/>
        <v>14</v>
      </c>
      <c r="O119" s="61">
        <v>14</v>
      </c>
      <c r="P119" s="61"/>
      <c r="Q119" s="61"/>
      <c r="R119" s="61"/>
      <c r="S119" s="61"/>
      <c r="T119" s="61"/>
      <c r="U119" s="61"/>
      <c r="V119" s="61"/>
      <c r="W119" s="61"/>
      <c r="X119" s="61"/>
    </row>
    <row r="120" spans="1:24" s="47" customFormat="1" ht="50" x14ac:dyDescent="0.25">
      <c r="A120" s="10" t="s">
        <v>224</v>
      </c>
      <c r="B120" s="22" t="s">
        <v>722</v>
      </c>
      <c r="C120" s="52" t="str">
        <f t="shared" si="10"/>
        <v>florabase</v>
      </c>
      <c r="D120" s="2" t="s">
        <v>225</v>
      </c>
      <c r="E120" s="59" t="s">
        <v>330</v>
      </c>
      <c r="F120" s="88"/>
      <c r="G120" s="30" t="s">
        <v>75</v>
      </c>
      <c r="H120" s="2" t="s">
        <v>39</v>
      </c>
      <c r="I120" s="2" t="s">
        <v>172</v>
      </c>
      <c r="J120" s="2" t="s">
        <v>34</v>
      </c>
      <c r="K120" s="2" t="s">
        <v>27</v>
      </c>
      <c r="L120" s="2" t="s">
        <v>226</v>
      </c>
      <c r="M120" s="2" t="s">
        <v>227</v>
      </c>
      <c r="N120" s="136">
        <f t="shared" si="9"/>
        <v>2</v>
      </c>
      <c r="O120" s="61"/>
      <c r="P120" s="61"/>
      <c r="Q120" s="61"/>
      <c r="R120" s="61">
        <v>2</v>
      </c>
      <c r="S120" s="61"/>
      <c r="T120" s="61"/>
      <c r="U120" s="61"/>
      <c r="V120" s="61"/>
      <c r="W120" s="61"/>
      <c r="X120" s="61"/>
    </row>
    <row r="121" spans="1:24" s="47" customFormat="1" ht="50" x14ac:dyDescent="0.25">
      <c r="A121" s="10" t="s">
        <v>723</v>
      </c>
      <c r="B121" s="22" t="s">
        <v>724</v>
      </c>
      <c r="C121" s="52" t="str">
        <f t="shared" si="10"/>
        <v>florabase</v>
      </c>
      <c r="D121" s="2" t="s">
        <v>975</v>
      </c>
      <c r="E121" s="59" t="s">
        <v>976</v>
      </c>
      <c r="F121" s="88"/>
      <c r="G121" s="29" t="s">
        <v>75</v>
      </c>
      <c r="H121" s="2" t="s">
        <v>45</v>
      </c>
      <c r="I121" s="2" t="s">
        <v>977</v>
      </c>
      <c r="J121" s="2" t="s">
        <v>34</v>
      </c>
      <c r="K121" s="2" t="s">
        <v>25</v>
      </c>
      <c r="L121" s="2" t="s">
        <v>108</v>
      </c>
      <c r="M121" s="2" t="s">
        <v>88</v>
      </c>
      <c r="N121" s="136">
        <f t="shared" si="9"/>
        <v>5</v>
      </c>
      <c r="O121" s="61"/>
      <c r="P121" s="61"/>
      <c r="Q121" s="61"/>
      <c r="R121" s="61">
        <v>4</v>
      </c>
      <c r="S121" s="61"/>
      <c r="T121" s="61"/>
      <c r="U121" s="61">
        <v>1</v>
      </c>
      <c r="V121" s="61"/>
      <c r="W121" s="61"/>
      <c r="X121" s="61"/>
    </row>
    <row r="122" spans="1:24" s="47" customFormat="1" ht="50" x14ac:dyDescent="0.25">
      <c r="A122" s="1" t="s">
        <v>467</v>
      </c>
      <c r="B122" s="2" t="s">
        <v>147</v>
      </c>
      <c r="C122" s="52" t="str">
        <f t="shared" si="10"/>
        <v>florabase</v>
      </c>
      <c r="D122" s="2">
        <v>7195</v>
      </c>
      <c r="E122" s="74" t="s">
        <v>468</v>
      </c>
      <c r="F122" s="40"/>
      <c r="G122" s="28" t="s">
        <v>75</v>
      </c>
      <c r="H122" s="2" t="s">
        <v>469</v>
      </c>
      <c r="I122" s="2" t="s">
        <v>28</v>
      </c>
      <c r="J122" s="2" t="s">
        <v>24</v>
      </c>
      <c r="K122" s="2" t="s">
        <v>329</v>
      </c>
      <c r="L122" s="2" t="s">
        <v>46</v>
      </c>
      <c r="M122" s="2"/>
      <c r="N122" s="136">
        <f t="shared" si="9"/>
        <v>2</v>
      </c>
      <c r="O122" s="61"/>
      <c r="P122" s="61"/>
      <c r="Q122" s="61"/>
      <c r="R122" s="61">
        <v>2</v>
      </c>
      <c r="S122" s="61"/>
      <c r="T122" s="61"/>
      <c r="U122" s="61"/>
      <c r="V122" s="61"/>
      <c r="W122" s="61"/>
      <c r="X122" s="61"/>
    </row>
    <row r="123" spans="1:24" s="47" customFormat="1" ht="37.5" x14ac:dyDescent="0.25">
      <c r="A123" s="1" t="s">
        <v>470</v>
      </c>
      <c r="B123" s="2" t="s">
        <v>725</v>
      </c>
      <c r="C123" s="52" t="str">
        <f t="shared" si="10"/>
        <v>florabase</v>
      </c>
      <c r="D123" s="2" t="s">
        <v>471</v>
      </c>
      <c r="E123" s="53" t="s">
        <v>472</v>
      </c>
      <c r="F123" s="40"/>
      <c r="G123" s="27" t="s">
        <v>43</v>
      </c>
      <c r="H123" s="2" t="s">
        <v>195</v>
      </c>
      <c r="I123" s="2" t="s">
        <v>31</v>
      </c>
      <c r="J123" s="2" t="s">
        <v>24</v>
      </c>
      <c r="K123" s="2" t="s">
        <v>1183</v>
      </c>
      <c r="L123" s="2" t="s">
        <v>1268</v>
      </c>
      <c r="M123" s="2" t="s">
        <v>22</v>
      </c>
      <c r="N123" s="136">
        <f t="shared" si="9"/>
        <v>76</v>
      </c>
      <c r="O123" s="61">
        <v>76</v>
      </c>
      <c r="P123" s="61"/>
      <c r="Q123" s="61"/>
      <c r="R123" s="61"/>
      <c r="S123" s="61"/>
      <c r="T123" s="61"/>
      <c r="U123" s="61"/>
      <c r="V123" s="61"/>
      <c r="W123" s="61"/>
      <c r="X123" s="61"/>
    </row>
    <row r="124" spans="1:24" s="47" customFormat="1" ht="50" x14ac:dyDescent="0.25">
      <c r="A124" s="17" t="s">
        <v>616</v>
      </c>
      <c r="B124" s="2" t="s">
        <v>18</v>
      </c>
      <c r="C124" s="52" t="str">
        <f t="shared" si="10"/>
        <v>florabase</v>
      </c>
      <c r="D124" s="2">
        <v>17150</v>
      </c>
      <c r="E124" s="114" t="s">
        <v>1269</v>
      </c>
      <c r="F124" s="93"/>
      <c r="G124" s="27" t="s">
        <v>43</v>
      </c>
      <c r="H124" s="2" t="s">
        <v>168</v>
      </c>
      <c r="I124" s="2"/>
      <c r="J124" s="2" t="s">
        <v>24</v>
      </c>
      <c r="K124" s="2" t="s">
        <v>1270</v>
      </c>
      <c r="L124" s="2" t="s">
        <v>94</v>
      </c>
      <c r="M124" s="2" t="s">
        <v>88</v>
      </c>
      <c r="N124" s="136">
        <f t="shared" si="9"/>
        <v>39</v>
      </c>
      <c r="O124" s="61">
        <v>39</v>
      </c>
      <c r="P124" s="61"/>
      <c r="Q124" s="61"/>
      <c r="R124" s="61"/>
      <c r="S124" s="61"/>
      <c r="T124" s="61"/>
      <c r="U124" s="61"/>
      <c r="V124" s="61"/>
      <c r="W124" s="61"/>
      <c r="X124" s="61"/>
    </row>
    <row r="125" spans="1:24" s="47" customFormat="1" ht="52.5" customHeight="1" x14ac:dyDescent="0.25">
      <c r="A125" s="8" t="s">
        <v>1296</v>
      </c>
      <c r="B125" s="9" t="s">
        <v>726</v>
      </c>
      <c r="C125" s="52" t="str">
        <f t="shared" si="10"/>
        <v>florabase</v>
      </c>
      <c r="D125" s="2">
        <v>7241</v>
      </c>
      <c r="E125" s="126" t="s">
        <v>1297</v>
      </c>
      <c r="F125" s="40"/>
      <c r="G125" s="11" t="s">
        <v>23</v>
      </c>
      <c r="H125" s="2" t="s">
        <v>1233</v>
      </c>
      <c r="I125" s="2" t="s">
        <v>177</v>
      </c>
      <c r="J125" s="2" t="s">
        <v>34</v>
      </c>
      <c r="K125" s="2" t="s">
        <v>1218</v>
      </c>
      <c r="L125" s="2" t="s">
        <v>294</v>
      </c>
      <c r="M125" s="2" t="s">
        <v>22</v>
      </c>
      <c r="N125" s="136">
        <f t="shared" si="9"/>
        <v>2</v>
      </c>
      <c r="O125" s="61">
        <v>2</v>
      </c>
      <c r="P125" s="61"/>
      <c r="Q125" s="61"/>
      <c r="R125" s="61"/>
      <c r="S125" s="61"/>
      <c r="T125" s="61"/>
      <c r="U125" s="61"/>
      <c r="V125" s="61"/>
      <c r="W125" s="61"/>
      <c r="X125" s="61"/>
    </row>
    <row r="126" spans="1:24" s="47" customFormat="1" ht="50" x14ac:dyDescent="0.25">
      <c r="A126" s="8" t="s">
        <v>473</v>
      </c>
      <c r="B126" s="2" t="s">
        <v>147</v>
      </c>
      <c r="C126" s="52" t="str">
        <f t="shared" si="10"/>
        <v>florabase</v>
      </c>
      <c r="D126" s="2" t="s">
        <v>474</v>
      </c>
      <c r="E126" s="81" t="s">
        <v>475</v>
      </c>
      <c r="F126" s="86"/>
      <c r="G126" s="28" t="s">
        <v>75</v>
      </c>
      <c r="H126" s="2" t="s">
        <v>174</v>
      </c>
      <c r="I126" s="2" t="s">
        <v>199</v>
      </c>
      <c r="J126" s="2" t="s">
        <v>41</v>
      </c>
      <c r="K126" s="2" t="s">
        <v>27</v>
      </c>
      <c r="L126" s="2" t="s">
        <v>29</v>
      </c>
      <c r="M126" s="2" t="s">
        <v>88</v>
      </c>
      <c r="N126" s="136">
        <f t="shared" si="9"/>
        <v>1</v>
      </c>
      <c r="O126" s="61"/>
      <c r="P126" s="61"/>
      <c r="Q126" s="61"/>
      <c r="R126" s="61">
        <v>1</v>
      </c>
      <c r="S126" s="61"/>
      <c r="T126" s="61"/>
      <c r="U126" s="61"/>
      <c r="V126" s="61"/>
      <c r="W126" s="61"/>
      <c r="X126" s="61"/>
    </row>
    <row r="127" spans="1:24" s="47" customFormat="1" ht="50" x14ac:dyDescent="0.25">
      <c r="A127" s="17" t="s">
        <v>476</v>
      </c>
      <c r="B127" s="4" t="s">
        <v>477</v>
      </c>
      <c r="C127" s="52" t="str">
        <f t="shared" si="10"/>
        <v>florabase</v>
      </c>
      <c r="D127" s="2" t="s">
        <v>478</v>
      </c>
      <c r="E127" s="55" t="s">
        <v>479</v>
      </c>
      <c r="F127" s="86"/>
      <c r="G127" s="28" t="s">
        <v>75</v>
      </c>
      <c r="H127" s="2" t="s">
        <v>59</v>
      </c>
      <c r="I127" s="2" t="s">
        <v>480</v>
      </c>
      <c r="J127" s="2" t="s">
        <v>34</v>
      </c>
      <c r="K127" s="2" t="s">
        <v>27</v>
      </c>
      <c r="L127" s="2" t="s">
        <v>50</v>
      </c>
      <c r="M127" s="2" t="s">
        <v>55</v>
      </c>
      <c r="N127" s="136">
        <f t="shared" si="9"/>
        <v>6</v>
      </c>
      <c r="O127" s="61"/>
      <c r="P127" s="61"/>
      <c r="Q127" s="61"/>
      <c r="R127" s="61">
        <v>3</v>
      </c>
      <c r="S127" s="61"/>
      <c r="T127" s="61">
        <v>3</v>
      </c>
      <c r="U127" s="61"/>
      <c r="V127" s="61"/>
      <c r="W127" s="61"/>
      <c r="X127" s="61"/>
    </row>
    <row r="128" spans="1:24" s="47" customFormat="1" ht="50" x14ac:dyDescent="0.25">
      <c r="A128" s="10" t="s">
        <v>618</v>
      </c>
      <c r="B128" s="22" t="s">
        <v>481</v>
      </c>
      <c r="C128" s="52" t="str">
        <f t="shared" si="10"/>
        <v>florabase</v>
      </c>
      <c r="D128" s="2">
        <v>15058</v>
      </c>
      <c r="E128" s="59" t="s">
        <v>482</v>
      </c>
      <c r="F128" s="88"/>
      <c r="G128" s="28" t="s">
        <v>75</v>
      </c>
      <c r="H128" s="2" t="s">
        <v>51</v>
      </c>
      <c r="I128" s="2" t="s">
        <v>28</v>
      </c>
      <c r="J128" s="2" t="s">
        <v>70</v>
      </c>
      <c r="K128" s="2" t="s">
        <v>25</v>
      </c>
      <c r="L128" s="2" t="s">
        <v>35</v>
      </c>
      <c r="M128" s="2" t="s">
        <v>88</v>
      </c>
      <c r="N128" s="136">
        <f t="shared" si="9"/>
        <v>4</v>
      </c>
      <c r="O128" s="61"/>
      <c r="P128" s="61"/>
      <c r="Q128" s="61"/>
      <c r="R128" s="61">
        <v>4</v>
      </c>
      <c r="S128" s="61"/>
      <c r="T128" s="61"/>
      <c r="U128" s="61"/>
      <c r="V128" s="61"/>
      <c r="W128" s="61"/>
      <c r="X128" s="61"/>
    </row>
    <row r="129" spans="1:24" s="47" customFormat="1" ht="62.5" x14ac:dyDescent="0.25">
      <c r="A129" s="8" t="s">
        <v>290</v>
      </c>
      <c r="B129" s="9" t="s">
        <v>332</v>
      </c>
      <c r="C129" s="52" t="str">
        <f t="shared" si="10"/>
        <v>florabase</v>
      </c>
      <c r="D129" s="2" t="s">
        <v>291</v>
      </c>
      <c r="E129" s="81" t="s">
        <v>978</v>
      </c>
      <c r="F129" s="86"/>
      <c r="G129" s="11" t="s">
        <v>23</v>
      </c>
      <c r="H129" s="2" t="s">
        <v>185</v>
      </c>
      <c r="I129" s="2" t="s">
        <v>292</v>
      </c>
      <c r="J129" s="2" t="s">
        <v>24</v>
      </c>
      <c r="K129" s="2" t="s">
        <v>27</v>
      </c>
      <c r="L129" s="2" t="s">
        <v>42</v>
      </c>
      <c r="M129" s="2" t="s">
        <v>55</v>
      </c>
      <c r="N129" s="136">
        <f t="shared" si="9"/>
        <v>31</v>
      </c>
      <c r="O129" s="61">
        <v>22</v>
      </c>
      <c r="P129" s="61">
        <v>9</v>
      </c>
      <c r="Q129" s="61"/>
      <c r="R129" s="61"/>
      <c r="S129" s="61"/>
      <c r="T129" s="61"/>
      <c r="U129" s="61"/>
      <c r="V129" s="61"/>
      <c r="W129" s="61"/>
      <c r="X129" s="61"/>
    </row>
    <row r="130" spans="1:24" s="47" customFormat="1" ht="50" x14ac:dyDescent="0.25">
      <c r="A130" s="17" t="s">
        <v>1276</v>
      </c>
      <c r="B130" s="4"/>
      <c r="C130" s="52" t="str">
        <f t="shared" si="10"/>
        <v>florabase</v>
      </c>
      <c r="D130" s="2">
        <v>29061</v>
      </c>
      <c r="E130" s="55" t="s">
        <v>979</v>
      </c>
      <c r="F130" s="88"/>
      <c r="G130" s="5" t="s">
        <v>23</v>
      </c>
      <c r="H130" s="2" t="s">
        <v>164</v>
      </c>
      <c r="I130" s="2" t="s">
        <v>164</v>
      </c>
      <c r="J130" s="2" t="s">
        <v>32</v>
      </c>
      <c r="K130" s="2" t="s">
        <v>27</v>
      </c>
      <c r="L130" s="2" t="s">
        <v>399</v>
      </c>
      <c r="M130" s="2"/>
      <c r="N130" s="136">
        <f t="shared" si="9"/>
        <v>1</v>
      </c>
      <c r="O130" s="61">
        <v>1</v>
      </c>
      <c r="P130" s="61"/>
      <c r="Q130" s="61"/>
      <c r="R130" s="61"/>
      <c r="S130" s="61"/>
      <c r="T130" s="61"/>
      <c r="U130" s="61"/>
      <c r="V130" s="61"/>
      <c r="W130" s="61"/>
      <c r="X130" s="61"/>
    </row>
    <row r="131" spans="1:24" s="47" customFormat="1" ht="37.5" x14ac:dyDescent="0.25">
      <c r="A131" s="1" t="s">
        <v>727</v>
      </c>
      <c r="B131" s="2" t="s">
        <v>728</v>
      </c>
      <c r="C131" s="52" t="str">
        <f t="shared" si="10"/>
        <v>florabase</v>
      </c>
      <c r="D131" s="2" t="s">
        <v>980</v>
      </c>
      <c r="E131" s="53" t="s">
        <v>981</v>
      </c>
      <c r="F131" s="86"/>
      <c r="G131" s="82" t="s">
        <v>23</v>
      </c>
      <c r="H131" s="2" t="s">
        <v>1271</v>
      </c>
      <c r="I131" s="2" t="s">
        <v>28</v>
      </c>
      <c r="J131" s="2" t="s">
        <v>47</v>
      </c>
      <c r="K131" s="2" t="s">
        <v>1183</v>
      </c>
      <c r="L131" s="2" t="s">
        <v>77</v>
      </c>
      <c r="M131" s="2"/>
      <c r="N131" s="136">
        <f t="shared" si="9"/>
        <v>19</v>
      </c>
      <c r="O131" s="61">
        <v>19</v>
      </c>
      <c r="P131" s="61"/>
      <c r="Q131" s="61"/>
      <c r="R131" s="61"/>
      <c r="S131" s="61"/>
      <c r="T131" s="61"/>
      <c r="U131" s="61"/>
      <c r="V131" s="61"/>
      <c r="W131" s="61"/>
      <c r="X131" s="61"/>
    </row>
    <row r="132" spans="1:24" s="47" customFormat="1" ht="50" x14ac:dyDescent="0.25">
      <c r="A132" s="1" t="s">
        <v>1264</v>
      </c>
      <c r="B132" s="9" t="s">
        <v>18</v>
      </c>
      <c r="C132" s="52" t="s">
        <v>409</v>
      </c>
      <c r="D132" s="2"/>
      <c r="E132" s="53" t="s">
        <v>982</v>
      </c>
      <c r="F132" s="40"/>
      <c r="G132" s="41" t="s">
        <v>19</v>
      </c>
      <c r="H132" s="2" t="s">
        <v>333</v>
      </c>
      <c r="I132" s="2" t="s">
        <v>334</v>
      </c>
      <c r="J132" s="2" t="s">
        <v>41</v>
      </c>
      <c r="K132" s="2" t="s">
        <v>25</v>
      </c>
      <c r="L132" s="2" t="s">
        <v>108</v>
      </c>
      <c r="M132" s="2" t="s">
        <v>88</v>
      </c>
      <c r="N132" s="136">
        <f t="shared" si="9"/>
        <v>2</v>
      </c>
      <c r="O132" s="61">
        <v>2</v>
      </c>
      <c r="P132" s="61"/>
      <c r="Q132" s="61"/>
      <c r="R132" s="61"/>
      <c r="S132" s="61"/>
      <c r="T132" s="61"/>
      <c r="U132" s="61"/>
      <c r="V132" s="61"/>
      <c r="W132" s="61"/>
      <c r="X132" s="61"/>
    </row>
    <row r="133" spans="1:24" s="47" customFormat="1" ht="37.5" x14ac:dyDescent="0.25">
      <c r="A133" s="1" t="s">
        <v>582</v>
      </c>
      <c r="B133" s="2" t="s">
        <v>588</v>
      </c>
      <c r="C133" s="52" t="str">
        <f t="shared" ref="C133:C164" si="11">HYPERLINK(IF(ISBLANK($D133),fb_search &amp; $A133, fb_profile&amp;$D133),"florabase")</f>
        <v>florabase</v>
      </c>
      <c r="D133" s="2">
        <v>5551</v>
      </c>
      <c r="E133" s="58" t="s">
        <v>590</v>
      </c>
      <c r="F133" s="95"/>
      <c r="G133" s="80" t="s">
        <v>611</v>
      </c>
      <c r="H133" s="2" t="s">
        <v>333</v>
      </c>
      <c r="I133" s="2"/>
      <c r="J133" s="15" t="s">
        <v>47</v>
      </c>
      <c r="K133" s="15" t="s">
        <v>27</v>
      </c>
      <c r="L133" s="15" t="s">
        <v>589</v>
      </c>
      <c r="M133" s="15"/>
      <c r="N133" s="136">
        <f t="shared" si="9"/>
        <v>7</v>
      </c>
      <c r="O133" s="61"/>
      <c r="P133" s="61">
        <v>7</v>
      </c>
      <c r="Q133" s="61"/>
      <c r="R133" s="61"/>
      <c r="S133" s="61"/>
      <c r="T133" s="61"/>
      <c r="U133" s="61"/>
      <c r="V133" s="61"/>
      <c r="W133" s="61"/>
      <c r="X133" s="61"/>
    </row>
    <row r="134" spans="1:24" s="47" customFormat="1" ht="50" x14ac:dyDescent="0.25">
      <c r="A134" s="105" t="s">
        <v>1163</v>
      </c>
      <c r="B134" s="106" t="s">
        <v>1164</v>
      </c>
      <c r="C134" s="52" t="str">
        <f t="shared" si="11"/>
        <v>florabase</v>
      </c>
      <c r="D134" s="2">
        <v>5579</v>
      </c>
      <c r="E134" s="118" t="s">
        <v>1165</v>
      </c>
      <c r="F134" s="2"/>
      <c r="G134" s="80" t="s">
        <v>611</v>
      </c>
      <c r="H134" s="2" t="s">
        <v>155</v>
      </c>
      <c r="I134" s="2" t="s">
        <v>155</v>
      </c>
      <c r="J134" s="2" t="s">
        <v>17</v>
      </c>
      <c r="K134" s="2" t="s">
        <v>27</v>
      </c>
      <c r="L134" s="2" t="s">
        <v>35</v>
      </c>
      <c r="M134" s="2" t="s">
        <v>88</v>
      </c>
      <c r="N134" s="136">
        <f t="shared" si="9"/>
        <v>8</v>
      </c>
      <c r="O134" s="61"/>
      <c r="P134" s="61">
        <v>8</v>
      </c>
      <c r="Q134" s="61"/>
      <c r="R134" s="61"/>
      <c r="S134" s="61"/>
      <c r="T134" s="61"/>
      <c r="U134" s="61"/>
      <c r="V134" s="61"/>
      <c r="W134" s="61"/>
      <c r="X134" s="61"/>
    </row>
    <row r="135" spans="1:24" s="47" customFormat="1" ht="25.5" customHeight="1" x14ac:dyDescent="0.25">
      <c r="A135" s="1" t="s">
        <v>729</v>
      </c>
      <c r="B135" s="2" t="s">
        <v>730</v>
      </c>
      <c r="C135" s="52" t="str">
        <f t="shared" si="11"/>
        <v>florabase</v>
      </c>
      <c r="D135" s="2">
        <v>15743</v>
      </c>
      <c r="E135" s="107" t="s">
        <v>983</v>
      </c>
      <c r="F135" s="96"/>
      <c r="G135" s="80" t="s">
        <v>611</v>
      </c>
      <c r="H135" s="2" t="s">
        <v>984</v>
      </c>
      <c r="I135" s="2"/>
      <c r="J135" s="2" t="s">
        <v>24</v>
      </c>
      <c r="K135" s="2" t="s">
        <v>27</v>
      </c>
      <c r="L135" s="2" t="s">
        <v>63</v>
      </c>
      <c r="M135" s="2"/>
      <c r="N135" s="136">
        <f t="shared" si="9"/>
        <v>2</v>
      </c>
      <c r="O135" s="61"/>
      <c r="P135" s="61">
        <v>2</v>
      </c>
      <c r="Q135" s="61"/>
      <c r="R135" s="61"/>
      <c r="S135" s="61"/>
      <c r="T135" s="61"/>
      <c r="U135" s="61"/>
      <c r="V135" s="61"/>
      <c r="W135" s="61"/>
      <c r="X135" s="61"/>
    </row>
    <row r="136" spans="1:24" s="47" customFormat="1" ht="50" x14ac:dyDescent="0.25">
      <c r="A136" s="21" t="s">
        <v>731</v>
      </c>
      <c r="B136" s="20" t="s">
        <v>732</v>
      </c>
      <c r="C136" s="52" t="str">
        <f t="shared" si="11"/>
        <v>florabase</v>
      </c>
      <c r="D136" s="2">
        <v>5713</v>
      </c>
      <c r="E136" s="58" t="s">
        <v>1245</v>
      </c>
      <c r="F136" s="40"/>
      <c r="G136" s="80" t="s">
        <v>611</v>
      </c>
      <c r="H136" s="2" t="s">
        <v>1239</v>
      </c>
      <c r="I136" s="2"/>
      <c r="J136" s="2" t="s">
        <v>34</v>
      </c>
      <c r="K136" s="2" t="s">
        <v>27</v>
      </c>
      <c r="L136" s="2" t="s">
        <v>1240</v>
      </c>
      <c r="M136" s="2" t="s">
        <v>55</v>
      </c>
      <c r="N136" s="136">
        <f t="shared" si="9"/>
        <v>2</v>
      </c>
      <c r="O136" s="61">
        <v>2</v>
      </c>
      <c r="P136" s="61"/>
      <c r="Q136" s="61"/>
      <c r="R136" s="61"/>
      <c r="S136" s="61"/>
      <c r="T136" s="61"/>
      <c r="U136" s="61"/>
      <c r="V136" s="61"/>
      <c r="W136" s="61"/>
      <c r="X136" s="61"/>
    </row>
    <row r="137" spans="1:24" s="47" customFormat="1" ht="50" x14ac:dyDescent="0.25">
      <c r="A137" s="1" t="s">
        <v>733</v>
      </c>
      <c r="B137" s="2" t="s">
        <v>734</v>
      </c>
      <c r="C137" s="52" t="str">
        <f t="shared" si="11"/>
        <v>florabase</v>
      </c>
      <c r="D137" s="2" t="s">
        <v>985</v>
      </c>
      <c r="E137" s="53" t="s">
        <v>986</v>
      </c>
      <c r="F137" s="40"/>
      <c r="G137" s="80" t="s">
        <v>611</v>
      </c>
      <c r="H137" s="2" t="s">
        <v>163</v>
      </c>
      <c r="I137" s="2" t="s">
        <v>181</v>
      </c>
      <c r="J137" s="2" t="s">
        <v>70</v>
      </c>
      <c r="K137" s="2" t="s">
        <v>27</v>
      </c>
      <c r="L137" s="2" t="s">
        <v>85</v>
      </c>
      <c r="M137" s="2" t="s">
        <v>58</v>
      </c>
      <c r="N137" s="136">
        <f t="shared" si="9"/>
        <v>3</v>
      </c>
      <c r="O137" s="61"/>
      <c r="P137" s="61">
        <v>3</v>
      </c>
      <c r="Q137" s="61"/>
      <c r="R137" s="61"/>
      <c r="S137" s="61"/>
      <c r="T137" s="61"/>
      <c r="U137" s="61"/>
      <c r="V137" s="61"/>
      <c r="W137" s="61"/>
      <c r="X137" s="61"/>
    </row>
    <row r="138" spans="1:24" s="47" customFormat="1" ht="50" x14ac:dyDescent="0.25">
      <c r="A138" s="1" t="s">
        <v>229</v>
      </c>
      <c r="B138" s="2" t="s">
        <v>735</v>
      </c>
      <c r="C138" s="52" t="str">
        <f t="shared" si="11"/>
        <v>florabase</v>
      </c>
      <c r="D138" s="2" t="s">
        <v>230</v>
      </c>
      <c r="E138" s="53" t="s">
        <v>231</v>
      </c>
      <c r="F138" s="97"/>
      <c r="G138" s="80" t="s">
        <v>611</v>
      </c>
      <c r="H138" s="2" t="s">
        <v>156</v>
      </c>
      <c r="I138" s="2" t="s">
        <v>182</v>
      </c>
      <c r="J138" s="2" t="s">
        <v>34</v>
      </c>
      <c r="K138" s="2" t="s">
        <v>27</v>
      </c>
      <c r="L138" s="2" t="s">
        <v>400</v>
      </c>
      <c r="M138" s="2" t="s">
        <v>232</v>
      </c>
      <c r="N138" s="136">
        <f t="shared" si="9"/>
        <v>1</v>
      </c>
      <c r="O138" s="61">
        <v>1</v>
      </c>
      <c r="P138" s="61"/>
      <c r="Q138" s="61"/>
      <c r="R138" s="61"/>
      <c r="S138" s="61"/>
      <c r="T138" s="61"/>
      <c r="U138" s="61"/>
      <c r="V138" s="61"/>
      <c r="W138" s="61"/>
      <c r="X138" s="61"/>
    </row>
    <row r="139" spans="1:24" s="47" customFormat="1" ht="50" x14ac:dyDescent="0.25">
      <c r="A139" s="8" t="s">
        <v>736</v>
      </c>
      <c r="B139" s="9" t="s">
        <v>737</v>
      </c>
      <c r="C139" s="52" t="str">
        <f t="shared" si="11"/>
        <v>florabase</v>
      </c>
      <c r="D139" s="2" t="s">
        <v>987</v>
      </c>
      <c r="E139" s="81" t="s">
        <v>988</v>
      </c>
      <c r="F139" s="88"/>
      <c r="G139" s="24" t="s">
        <v>611</v>
      </c>
      <c r="H139" s="2" t="s">
        <v>155</v>
      </c>
      <c r="I139" s="2" t="s">
        <v>155</v>
      </c>
      <c r="J139" s="2" t="s">
        <v>69</v>
      </c>
      <c r="K139" s="2" t="s">
        <v>27</v>
      </c>
      <c r="L139" s="2" t="s">
        <v>190</v>
      </c>
      <c r="M139" s="2" t="s">
        <v>55</v>
      </c>
      <c r="N139" s="136">
        <f t="shared" si="9"/>
        <v>1</v>
      </c>
      <c r="O139" s="61">
        <v>1</v>
      </c>
      <c r="P139" s="61"/>
      <c r="Q139" s="61"/>
      <c r="R139" s="61"/>
      <c r="S139" s="61"/>
      <c r="T139" s="61"/>
      <c r="U139" s="61"/>
      <c r="V139" s="61"/>
      <c r="W139" s="61"/>
      <c r="X139" s="61"/>
    </row>
    <row r="140" spans="1:24" s="47" customFormat="1" ht="37.5" x14ac:dyDescent="0.25">
      <c r="A140" s="44" t="s">
        <v>583</v>
      </c>
      <c r="B140" s="2" t="s">
        <v>591</v>
      </c>
      <c r="C140" s="52" t="str">
        <f t="shared" si="11"/>
        <v>florabase</v>
      </c>
      <c r="D140" s="2">
        <v>5788</v>
      </c>
      <c r="E140" s="58" t="s">
        <v>1166</v>
      </c>
      <c r="F140" s="111"/>
      <c r="G140" s="13" t="s">
        <v>19</v>
      </c>
      <c r="H140" s="2" t="s">
        <v>1167</v>
      </c>
      <c r="I140" s="2"/>
      <c r="J140" s="15" t="s">
        <v>47</v>
      </c>
      <c r="K140" s="15" t="s">
        <v>27</v>
      </c>
      <c r="L140" s="15" t="s">
        <v>101</v>
      </c>
      <c r="M140" s="2" t="s">
        <v>18</v>
      </c>
      <c r="N140" s="136">
        <f t="shared" si="9"/>
        <v>5</v>
      </c>
      <c r="O140" s="61">
        <v>5</v>
      </c>
      <c r="P140" s="61"/>
      <c r="Q140" s="61"/>
      <c r="R140" s="61"/>
      <c r="S140" s="61"/>
      <c r="T140" s="61"/>
      <c r="U140" s="61"/>
      <c r="V140" s="61"/>
      <c r="W140" s="61"/>
      <c r="X140" s="61"/>
    </row>
    <row r="141" spans="1:24" s="47" customFormat="1" ht="50" x14ac:dyDescent="0.25">
      <c r="A141" s="17" t="s">
        <v>1288</v>
      </c>
      <c r="B141" s="4" t="s">
        <v>1168</v>
      </c>
      <c r="C141" s="52" t="str">
        <f t="shared" si="11"/>
        <v>florabase</v>
      </c>
      <c r="D141" s="2">
        <v>13532</v>
      </c>
      <c r="E141" s="115" t="s">
        <v>1287</v>
      </c>
      <c r="F141" s="2"/>
      <c r="G141" s="28" t="s">
        <v>75</v>
      </c>
      <c r="H141" s="2" t="s">
        <v>177</v>
      </c>
      <c r="I141" s="2"/>
      <c r="J141" s="2" t="s">
        <v>24</v>
      </c>
      <c r="K141" s="2" t="s">
        <v>27</v>
      </c>
      <c r="L141" s="2" t="s">
        <v>989</v>
      </c>
      <c r="M141" s="2" t="s">
        <v>55</v>
      </c>
      <c r="N141" s="136">
        <f t="shared" si="9"/>
        <v>5</v>
      </c>
      <c r="O141" s="61"/>
      <c r="P141" s="61"/>
      <c r="Q141" s="61"/>
      <c r="R141" s="61"/>
      <c r="S141" s="61"/>
      <c r="T141" s="61"/>
      <c r="U141" s="61">
        <v>5</v>
      </c>
      <c r="V141" s="61"/>
      <c r="W141" s="61"/>
      <c r="X141" s="61"/>
    </row>
    <row r="142" spans="1:24" s="47" customFormat="1" ht="50" x14ac:dyDescent="0.25">
      <c r="A142" s="10" t="s">
        <v>738</v>
      </c>
      <c r="B142" s="2" t="s">
        <v>18</v>
      </c>
      <c r="C142" s="52" t="str">
        <f t="shared" si="11"/>
        <v>florabase</v>
      </c>
      <c r="D142" s="2" t="s">
        <v>990</v>
      </c>
      <c r="E142" s="53" t="s">
        <v>991</v>
      </c>
      <c r="F142" s="40"/>
      <c r="G142" s="11" t="s">
        <v>23</v>
      </c>
      <c r="H142" s="2" t="s">
        <v>173</v>
      </c>
      <c r="I142" s="2" t="s">
        <v>992</v>
      </c>
      <c r="J142" s="2" t="s">
        <v>70</v>
      </c>
      <c r="K142" s="2" t="s">
        <v>25</v>
      </c>
      <c r="L142" s="2" t="s">
        <v>35</v>
      </c>
      <c r="M142" s="2" t="s">
        <v>88</v>
      </c>
      <c r="N142" s="136">
        <f t="shared" si="9"/>
        <v>27</v>
      </c>
      <c r="O142" s="61">
        <v>14</v>
      </c>
      <c r="P142" s="61">
        <v>13</v>
      </c>
      <c r="Q142" s="61"/>
      <c r="R142" s="61"/>
      <c r="S142" s="61"/>
      <c r="T142" s="61"/>
      <c r="U142" s="61"/>
      <c r="V142" s="61"/>
      <c r="W142" s="61"/>
      <c r="X142" s="61"/>
    </row>
    <row r="143" spans="1:24" s="47" customFormat="1" ht="50" x14ac:dyDescent="0.25">
      <c r="A143" s="1" t="s">
        <v>233</v>
      </c>
      <c r="B143" s="2" t="s">
        <v>483</v>
      </c>
      <c r="C143" s="52" t="str">
        <f t="shared" si="11"/>
        <v>florabase</v>
      </c>
      <c r="D143" s="2" t="s">
        <v>234</v>
      </c>
      <c r="E143" s="53" t="s">
        <v>338</v>
      </c>
      <c r="F143" s="93"/>
      <c r="G143" s="13" t="s">
        <v>19</v>
      </c>
      <c r="H143" s="2" t="s">
        <v>51</v>
      </c>
      <c r="I143" s="2" t="s">
        <v>171</v>
      </c>
      <c r="J143" s="2" t="s">
        <v>47</v>
      </c>
      <c r="K143" s="2" t="s">
        <v>20</v>
      </c>
      <c r="L143" s="66" t="s">
        <v>48</v>
      </c>
      <c r="M143" s="2" t="s">
        <v>88</v>
      </c>
      <c r="N143" s="136">
        <f t="shared" si="9"/>
        <v>4</v>
      </c>
      <c r="O143" s="61">
        <v>4</v>
      </c>
      <c r="P143" s="61"/>
      <c r="Q143" s="61"/>
      <c r="R143" s="61"/>
      <c r="S143" s="61"/>
      <c r="T143" s="61"/>
      <c r="U143" s="61"/>
      <c r="V143" s="61"/>
      <c r="W143" s="61"/>
      <c r="X143" s="61"/>
    </row>
    <row r="144" spans="1:24" s="47" customFormat="1" ht="50" x14ac:dyDescent="0.25">
      <c r="A144" s="1" t="s">
        <v>739</v>
      </c>
      <c r="B144" s="2" t="s">
        <v>18</v>
      </c>
      <c r="C144" s="52" t="str">
        <f t="shared" si="11"/>
        <v>florabase</v>
      </c>
      <c r="D144" s="2" t="s">
        <v>993</v>
      </c>
      <c r="E144" s="53" t="s">
        <v>994</v>
      </c>
      <c r="F144" s="40"/>
      <c r="G144" s="27" t="s">
        <v>43</v>
      </c>
      <c r="H144" s="2" t="s">
        <v>18</v>
      </c>
      <c r="I144" s="2" t="s">
        <v>337</v>
      </c>
      <c r="J144" s="2" t="s">
        <v>37</v>
      </c>
      <c r="K144" s="2" t="s">
        <v>27</v>
      </c>
      <c r="L144" s="2" t="s">
        <v>909</v>
      </c>
      <c r="M144" s="2" t="s">
        <v>22</v>
      </c>
      <c r="N144" s="136">
        <f t="shared" si="9"/>
        <v>33</v>
      </c>
      <c r="O144" s="61">
        <v>33</v>
      </c>
      <c r="P144" s="61"/>
      <c r="Q144" s="61"/>
      <c r="R144" s="61"/>
      <c r="S144" s="61"/>
      <c r="T144" s="61"/>
      <c r="U144" s="61"/>
      <c r="V144" s="61"/>
      <c r="W144" s="61"/>
      <c r="X144" s="61"/>
    </row>
    <row r="145" spans="1:24" s="47" customFormat="1" ht="50" x14ac:dyDescent="0.25">
      <c r="A145" s="1" t="s">
        <v>740</v>
      </c>
      <c r="B145" s="2" t="s">
        <v>741</v>
      </c>
      <c r="C145" s="52" t="str">
        <f t="shared" si="11"/>
        <v>florabase</v>
      </c>
      <c r="D145" s="2" t="s">
        <v>995</v>
      </c>
      <c r="E145" s="53" t="s">
        <v>996</v>
      </c>
      <c r="F145" s="40"/>
      <c r="G145" s="12" t="s">
        <v>26</v>
      </c>
      <c r="H145" s="2" t="s">
        <v>192</v>
      </c>
      <c r="I145" s="2" t="s">
        <v>53</v>
      </c>
      <c r="J145" s="2" t="s">
        <v>997</v>
      </c>
      <c r="K145" s="2" t="s">
        <v>327</v>
      </c>
      <c r="L145" s="2" t="s">
        <v>52</v>
      </c>
      <c r="M145" s="2" t="s">
        <v>88</v>
      </c>
      <c r="N145" s="136">
        <f t="shared" si="9"/>
        <v>3</v>
      </c>
      <c r="O145" s="61">
        <v>3</v>
      </c>
      <c r="P145" s="61"/>
      <c r="Q145" s="61"/>
      <c r="R145" s="61"/>
      <c r="S145" s="61"/>
      <c r="T145" s="61"/>
      <c r="U145" s="61"/>
      <c r="V145" s="61"/>
      <c r="W145" s="61"/>
      <c r="X145" s="61"/>
    </row>
    <row r="146" spans="1:24" s="47" customFormat="1" ht="37.5" x14ac:dyDescent="0.25">
      <c r="A146" s="1" t="s">
        <v>1169</v>
      </c>
      <c r="B146" s="2" t="s">
        <v>1170</v>
      </c>
      <c r="C146" s="52" t="str">
        <f t="shared" si="11"/>
        <v>florabase</v>
      </c>
      <c r="D146" s="2" t="s">
        <v>1171</v>
      </c>
      <c r="E146" s="53" t="s">
        <v>1172</v>
      </c>
      <c r="F146" s="2"/>
      <c r="G146" s="69" t="s">
        <v>140</v>
      </c>
      <c r="H146" s="2" t="s">
        <v>165</v>
      </c>
      <c r="I146" s="2" t="s">
        <v>405</v>
      </c>
      <c r="J146" s="2" t="s">
        <v>34</v>
      </c>
      <c r="K146" s="2" t="s">
        <v>27</v>
      </c>
      <c r="L146" s="2" t="s">
        <v>142</v>
      </c>
      <c r="M146" s="2" t="s">
        <v>140</v>
      </c>
      <c r="N146" s="136">
        <f t="shared" si="9"/>
        <v>53</v>
      </c>
      <c r="O146" s="61">
        <v>53</v>
      </c>
      <c r="P146" s="61"/>
      <c r="Q146" s="61"/>
      <c r="R146" s="61"/>
      <c r="S146" s="61"/>
      <c r="T146" s="61"/>
      <c r="U146" s="61"/>
      <c r="V146" s="61"/>
      <c r="W146" s="61"/>
      <c r="X146" s="61"/>
    </row>
    <row r="147" spans="1:24" s="47" customFormat="1" ht="50" x14ac:dyDescent="0.25">
      <c r="A147" s="1" t="s">
        <v>742</v>
      </c>
      <c r="B147" s="2" t="s">
        <v>743</v>
      </c>
      <c r="C147" s="52" t="str">
        <f t="shared" si="11"/>
        <v>florabase</v>
      </c>
      <c r="D147" s="2" t="s">
        <v>998</v>
      </c>
      <c r="E147" s="53" t="s">
        <v>999</v>
      </c>
      <c r="F147" s="88"/>
      <c r="G147" s="12" t="s">
        <v>26</v>
      </c>
      <c r="H147" s="2" t="s">
        <v>165</v>
      </c>
      <c r="I147" s="2" t="s">
        <v>185</v>
      </c>
      <c r="J147" s="2" t="s">
        <v>47</v>
      </c>
      <c r="K147" s="2" t="s">
        <v>25</v>
      </c>
      <c r="L147" s="2" t="s">
        <v>419</v>
      </c>
      <c r="M147" s="2"/>
      <c r="N147" s="136">
        <f t="shared" si="9"/>
        <v>40</v>
      </c>
      <c r="O147" s="61">
        <v>40</v>
      </c>
      <c r="P147" s="61"/>
      <c r="Q147" s="61"/>
      <c r="R147" s="61"/>
      <c r="S147" s="61"/>
      <c r="T147" s="61"/>
      <c r="U147" s="61"/>
      <c r="V147" s="61"/>
      <c r="W147" s="61"/>
      <c r="X147" s="61"/>
    </row>
    <row r="148" spans="1:24" s="47" customFormat="1" ht="50" x14ac:dyDescent="0.25">
      <c r="A148" s="1" t="s">
        <v>293</v>
      </c>
      <c r="B148" s="25" t="s">
        <v>744</v>
      </c>
      <c r="C148" s="52" t="str">
        <f t="shared" si="11"/>
        <v>florabase</v>
      </c>
      <c r="D148" s="2"/>
      <c r="E148" s="53" t="s">
        <v>1000</v>
      </c>
      <c r="F148" s="88"/>
      <c r="G148" s="11" t="s">
        <v>23</v>
      </c>
      <c r="H148" s="2" t="s">
        <v>1001</v>
      </c>
      <c r="I148" s="2" t="s">
        <v>31</v>
      </c>
      <c r="J148" s="2" t="s">
        <v>70</v>
      </c>
      <c r="K148" s="2" t="s">
        <v>27</v>
      </c>
      <c r="L148" s="2" t="s">
        <v>57</v>
      </c>
      <c r="M148" s="2" t="s">
        <v>227</v>
      </c>
      <c r="N148" s="136">
        <f t="shared" si="9"/>
        <v>5</v>
      </c>
      <c r="O148" s="61"/>
      <c r="P148" s="61"/>
      <c r="Q148" s="61"/>
      <c r="R148" s="61"/>
      <c r="S148" s="61"/>
      <c r="T148" s="61"/>
      <c r="U148" s="61">
        <v>5</v>
      </c>
      <c r="V148" s="61"/>
      <c r="W148" s="61"/>
      <c r="X148" s="61"/>
    </row>
    <row r="149" spans="1:24" s="47" customFormat="1" ht="50" x14ac:dyDescent="0.25">
      <c r="A149" s="1" t="s">
        <v>293</v>
      </c>
      <c r="B149" s="2" t="s">
        <v>745</v>
      </c>
      <c r="C149" s="52" t="str">
        <f t="shared" si="11"/>
        <v>florabase</v>
      </c>
      <c r="D149" s="2"/>
      <c r="E149" s="59" t="s">
        <v>1002</v>
      </c>
      <c r="F149" s="88"/>
      <c r="G149" s="5" t="s">
        <v>23</v>
      </c>
      <c r="H149" s="2" t="s">
        <v>199</v>
      </c>
      <c r="I149" s="2" t="s">
        <v>199</v>
      </c>
      <c r="J149" s="2" t="s">
        <v>47</v>
      </c>
      <c r="K149" s="2" t="s">
        <v>25</v>
      </c>
      <c r="L149" s="2" t="s">
        <v>57</v>
      </c>
      <c r="M149" s="2" t="s">
        <v>227</v>
      </c>
      <c r="N149" s="136">
        <f t="shared" si="9"/>
        <v>3</v>
      </c>
      <c r="O149" s="61"/>
      <c r="P149" s="61"/>
      <c r="Q149" s="61"/>
      <c r="R149" s="61"/>
      <c r="S149" s="61"/>
      <c r="T149" s="61">
        <v>3</v>
      </c>
      <c r="U149" s="61"/>
      <c r="V149" s="61"/>
      <c r="W149" s="61"/>
      <c r="X149" s="61"/>
    </row>
    <row r="150" spans="1:24" s="47" customFormat="1" ht="50" x14ac:dyDescent="0.25">
      <c r="A150" s="33" t="s">
        <v>1292</v>
      </c>
      <c r="B150" s="56" t="s">
        <v>18</v>
      </c>
      <c r="C150" s="52" t="str">
        <f t="shared" si="11"/>
        <v>florabase</v>
      </c>
      <c r="D150" s="2" t="s">
        <v>1003</v>
      </c>
      <c r="E150" s="131" t="s">
        <v>1293</v>
      </c>
      <c r="F150" s="40"/>
      <c r="G150" s="12" t="s">
        <v>26</v>
      </c>
      <c r="H150" s="2" t="s">
        <v>169</v>
      </c>
      <c r="I150" s="2" t="s">
        <v>177</v>
      </c>
      <c r="J150" s="2" t="s">
        <v>47</v>
      </c>
      <c r="K150" s="2" t="s">
        <v>27</v>
      </c>
      <c r="L150" s="2" t="s">
        <v>48</v>
      </c>
      <c r="M150" s="2"/>
      <c r="N150" s="136">
        <f t="shared" si="9"/>
        <v>3</v>
      </c>
      <c r="O150" s="61"/>
      <c r="P150" s="61">
        <v>3</v>
      </c>
      <c r="Q150" s="61"/>
      <c r="R150" s="61"/>
      <c r="S150" s="61"/>
      <c r="T150" s="61"/>
      <c r="U150" s="61"/>
      <c r="V150" s="61"/>
      <c r="W150" s="61"/>
      <c r="X150" s="61"/>
    </row>
    <row r="151" spans="1:24" s="47" customFormat="1" ht="50" x14ac:dyDescent="0.25">
      <c r="A151" s="1" t="s">
        <v>1262</v>
      </c>
      <c r="B151" s="2" t="s">
        <v>18</v>
      </c>
      <c r="C151" s="52" t="str">
        <f t="shared" si="11"/>
        <v>florabase</v>
      </c>
      <c r="D151" s="2" t="s">
        <v>1173</v>
      </c>
      <c r="E151" s="53" t="s">
        <v>1174</v>
      </c>
      <c r="F151" s="2"/>
      <c r="G151" s="5" t="s">
        <v>23</v>
      </c>
      <c r="H151" s="2" t="s">
        <v>1175</v>
      </c>
      <c r="I151" s="2" t="s">
        <v>1176</v>
      </c>
      <c r="J151" s="2" t="s">
        <v>1177</v>
      </c>
      <c r="K151" s="2" t="s">
        <v>27</v>
      </c>
      <c r="L151" s="2" t="s">
        <v>1178</v>
      </c>
      <c r="M151" s="2"/>
      <c r="N151" s="136">
        <f t="shared" si="9"/>
        <v>3</v>
      </c>
      <c r="O151" s="61">
        <v>3</v>
      </c>
      <c r="P151" s="61"/>
      <c r="Q151" s="61"/>
      <c r="R151" s="61"/>
      <c r="S151" s="61"/>
      <c r="T151" s="61"/>
      <c r="U151" s="61"/>
      <c r="V151" s="61"/>
      <c r="W151" s="61"/>
      <c r="X151" s="61"/>
    </row>
    <row r="152" spans="1:24" s="47" customFormat="1" ht="50" x14ac:dyDescent="0.25">
      <c r="A152" s="8" t="s">
        <v>746</v>
      </c>
      <c r="B152" s="2"/>
      <c r="C152" s="52" t="str">
        <f t="shared" si="11"/>
        <v>florabase</v>
      </c>
      <c r="D152" s="2">
        <v>51457</v>
      </c>
      <c r="E152" s="130" t="s">
        <v>1004</v>
      </c>
      <c r="F152" s="40"/>
      <c r="G152" s="11" t="s">
        <v>23</v>
      </c>
      <c r="H152" s="68" t="s">
        <v>1005</v>
      </c>
      <c r="I152" s="2" t="s">
        <v>1006</v>
      </c>
      <c r="J152" s="2" t="s">
        <v>47</v>
      </c>
      <c r="K152" s="2" t="s">
        <v>27</v>
      </c>
      <c r="L152" s="2" t="s">
        <v>48</v>
      </c>
      <c r="M152" s="2"/>
      <c r="N152" s="136">
        <f t="shared" si="9"/>
        <v>5</v>
      </c>
      <c r="O152" s="61">
        <v>5</v>
      </c>
      <c r="P152" s="61"/>
      <c r="Q152" s="61"/>
      <c r="R152" s="61"/>
      <c r="S152" s="61"/>
      <c r="T152" s="61"/>
      <c r="U152" s="61"/>
      <c r="V152" s="61"/>
      <c r="W152" s="61"/>
      <c r="X152" s="61"/>
    </row>
    <row r="153" spans="1:24" s="47" customFormat="1" ht="50" x14ac:dyDescent="0.25">
      <c r="A153" s="17" t="s">
        <v>612</v>
      </c>
      <c r="B153" s="4" t="s">
        <v>484</v>
      </c>
      <c r="C153" s="52" t="str">
        <f t="shared" si="11"/>
        <v>florabase</v>
      </c>
      <c r="D153" s="2" t="s">
        <v>485</v>
      </c>
      <c r="E153" s="55" t="s">
        <v>1273</v>
      </c>
      <c r="F153" s="40"/>
      <c r="G153" s="12" t="s">
        <v>26</v>
      </c>
      <c r="H153" s="123" t="s">
        <v>1272</v>
      </c>
      <c r="I153" s="2" t="s">
        <v>36</v>
      </c>
      <c r="J153" s="2" t="s">
        <v>47</v>
      </c>
      <c r="K153" s="2" t="s">
        <v>27</v>
      </c>
      <c r="L153" s="2" t="s">
        <v>21</v>
      </c>
      <c r="M153" s="2"/>
      <c r="N153" s="136">
        <f t="shared" si="9"/>
        <v>6</v>
      </c>
      <c r="O153" s="61"/>
      <c r="P153" s="61">
        <v>6</v>
      </c>
      <c r="Q153" s="61"/>
      <c r="R153" s="61"/>
      <c r="S153" s="61"/>
      <c r="T153" s="61"/>
      <c r="U153" s="61"/>
      <c r="V153" s="61"/>
      <c r="W153" s="61"/>
      <c r="X153" s="61"/>
    </row>
    <row r="154" spans="1:24" s="47" customFormat="1" ht="50" x14ac:dyDescent="0.25">
      <c r="A154" s="1" t="s">
        <v>747</v>
      </c>
      <c r="B154" s="2" t="s">
        <v>486</v>
      </c>
      <c r="C154" s="52" t="str">
        <f t="shared" si="11"/>
        <v>florabase</v>
      </c>
      <c r="D154" s="2">
        <v>51459</v>
      </c>
      <c r="E154" s="53" t="s">
        <v>1007</v>
      </c>
      <c r="F154" s="40"/>
      <c r="G154" s="109" t="s">
        <v>43</v>
      </c>
      <c r="H154" s="2" t="s">
        <v>165</v>
      </c>
      <c r="I154" s="2" t="s">
        <v>39</v>
      </c>
      <c r="J154" s="2" t="s">
        <v>47</v>
      </c>
      <c r="K154" s="2" t="s">
        <v>20</v>
      </c>
      <c r="L154" s="2" t="s">
        <v>339</v>
      </c>
      <c r="M154" s="2" t="s">
        <v>76</v>
      </c>
      <c r="N154" s="136">
        <f t="shared" si="9"/>
        <v>4</v>
      </c>
      <c r="O154" s="61"/>
      <c r="P154" s="61">
        <v>4</v>
      </c>
      <c r="Q154" s="61"/>
      <c r="R154" s="61"/>
      <c r="S154" s="61"/>
      <c r="T154" s="61"/>
      <c r="U154" s="61"/>
      <c r="V154" s="61"/>
      <c r="W154" s="61"/>
      <c r="X154" s="61"/>
    </row>
    <row r="155" spans="1:24" s="47" customFormat="1" ht="62.5" x14ac:dyDescent="0.25">
      <c r="A155" s="17" t="s">
        <v>487</v>
      </c>
      <c r="B155" s="4" t="s">
        <v>18</v>
      </c>
      <c r="C155" s="52" t="str">
        <f t="shared" si="11"/>
        <v>florabase</v>
      </c>
      <c r="D155" s="2" t="s">
        <v>488</v>
      </c>
      <c r="E155" s="55" t="s">
        <v>489</v>
      </c>
      <c r="F155" s="88"/>
      <c r="G155" s="27" t="s">
        <v>43</v>
      </c>
      <c r="H155" s="2"/>
      <c r="I155" s="2" t="s">
        <v>490</v>
      </c>
      <c r="J155" s="2" t="s">
        <v>47</v>
      </c>
      <c r="K155" s="2" t="s">
        <v>20</v>
      </c>
      <c r="L155" s="2" t="s">
        <v>42</v>
      </c>
      <c r="M155" s="2" t="s">
        <v>76</v>
      </c>
      <c r="N155" s="136">
        <f t="shared" si="9"/>
        <v>6</v>
      </c>
      <c r="O155" s="61">
        <v>6</v>
      </c>
      <c r="P155" s="61"/>
      <c r="Q155" s="61"/>
      <c r="R155" s="61"/>
      <c r="S155" s="61"/>
      <c r="T155" s="61"/>
      <c r="U155" s="61"/>
      <c r="V155" s="61"/>
      <c r="W155" s="61"/>
      <c r="X155" s="61"/>
    </row>
    <row r="156" spans="1:24" s="47" customFormat="1" ht="62.5" x14ac:dyDescent="0.25">
      <c r="A156" s="33" t="s">
        <v>1263</v>
      </c>
      <c r="B156" s="26" t="s">
        <v>748</v>
      </c>
      <c r="C156" s="52" t="str">
        <f t="shared" si="11"/>
        <v>florabase</v>
      </c>
      <c r="D156" s="2" t="s">
        <v>1008</v>
      </c>
      <c r="E156" s="98" t="s">
        <v>1009</v>
      </c>
      <c r="F156" s="40"/>
      <c r="G156" s="5" t="s">
        <v>23</v>
      </c>
      <c r="H156" s="2" t="s">
        <v>31</v>
      </c>
      <c r="I156" s="2" t="s">
        <v>31</v>
      </c>
      <c r="J156" s="2" t="s">
        <v>41</v>
      </c>
      <c r="K156" s="2" t="s">
        <v>27</v>
      </c>
      <c r="L156" s="2" t="s">
        <v>50</v>
      </c>
      <c r="M156" s="2" t="s">
        <v>76</v>
      </c>
      <c r="N156" s="136">
        <f t="shared" si="9"/>
        <v>2</v>
      </c>
      <c r="O156" s="61"/>
      <c r="P156" s="61">
        <v>2</v>
      </c>
      <c r="Q156" s="61"/>
      <c r="R156" s="61"/>
      <c r="S156" s="61"/>
      <c r="T156" s="61"/>
      <c r="U156" s="61"/>
      <c r="V156" s="61"/>
      <c r="W156" s="61"/>
      <c r="X156" s="61"/>
    </row>
    <row r="157" spans="1:24" s="47" customFormat="1" ht="37.5" x14ac:dyDescent="0.25">
      <c r="A157" s="1" t="s">
        <v>749</v>
      </c>
      <c r="B157" s="2" t="s">
        <v>750</v>
      </c>
      <c r="C157" s="52" t="str">
        <f t="shared" si="11"/>
        <v>florabase</v>
      </c>
      <c r="D157" s="2" t="s">
        <v>1010</v>
      </c>
      <c r="E157" s="53" t="s">
        <v>1011</v>
      </c>
      <c r="F157" s="86"/>
      <c r="G157" s="7" t="s">
        <v>611</v>
      </c>
      <c r="H157" s="2" t="s">
        <v>237</v>
      </c>
      <c r="I157" s="2" t="s">
        <v>952</v>
      </c>
      <c r="J157" s="2" t="s">
        <v>34</v>
      </c>
      <c r="K157" s="2" t="s">
        <v>20</v>
      </c>
      <c r="L157" s="2" t="s">
        <v>40</v>
      </c>
      <c r="M157" s="2"/>
      <c r="N157" s="136">
        <f t="shared" si="9"/>
        <v>11</v>
      </c>
      <c r="O157" s="61"/>
      <c r="P157" s="61">
        <v>11</v>
      </c>
      <c r="Q157" s="61"/>
      <c r="R157" s="61"/>
      <c r="S157" s="61"/>
      <c r="T157" s="61"/>
      <c r="U157" s="61"/>
      <c r="V157" s="61"/>
      <c r="W157" s="61"/>
      <c r="X157" s="61"/>
    </row>
    <row r="158" spans="1:24" s="47" customFormat="1" ht="50" x14ac:dyDescent="0.25">
      <c r="A158" s="17" t="s">
        <v>751</v>
      </c>
      <c r="B158" s="4" t="s">
        <v>18</v>
      </c>
      <c r="C158" s="52" t="str">
        <f t="shared" si="11"/>
        <v>florabase</v>
      </c>
      <c r="D158" s="2" t="s">
        <v>1012</v>
      </c>
      <c r="E158" s="55" t="s">
        <v>1013</v>
      </c>
      <c r="F158" s="40"/>
      <c r="G158" s="27" t="s">
        <v>43</v>
      </c>
      <c r="H158" s="2"/>
      <c r="I158" s="2" t="s">
        <v>59</v>
      </c>
      <c r="J158" s="2" t="s">
        <v>1014</v>
      </c>
      <c r="K158" s="2" t="s">
        <v>27</v>
      </c>
      <c r="L158" s="2" t="s">
        <v>599</v>
      </c>
      <c r="M158" s="2" t="s">
        <v>76</v>
      </c>
      <c r="N158" s="136">
        <f t="shared" si="9"/>
        <v>3</v>
      </c>
      <c r="O158" s="61">
        <v>3</v>
      </c>
      <c r="P158" s="61"/>
      <c r="Q158" s="61"/>
      <c r="R158" s="61"/>
      <c r="S158" s="61"/>
      <c r="T158" s="61"/>
      <c r="U158" s="61"/>
      <c r="V158" s="61"/>
      <c r="W158" s="61"/>
      <c r="X158" s="61"/>
    </row>
    <row r="159" spans="1:24" s="47" customFormat="1" ht="37.5" x14ac:dyDescent="0.25">
      <c r="A159" s="1" t="s">
        <v>752</v>
      </c>
      <c r="B159" s="2" t="s">
        <v>753</v>
      </c>
      <c r="C159" s="52" t="str">
        <f t="shared" si="11"/>
        <v>florabase</v>
      </c>
      <c r="D159" s="2" t="s">
        <v>1015</v>
      </c>
      <c r="E159" s="53" t="s">
        <v>1182</v>
      </c>
      <c r="F159" s="2"/>
      <c r="G159" s="27" t="s">
        <v>43</v>
      </c>
      <c r="H159" s="2" t="s">
        <v>192</v>
      </c>
      <c r="I159" s="2" t="s">
        <v>155</v>
      </c>
      <c r="J159" s="2" t="s">
        <v>47</v>
      </c>
      <c r="K159" s="2" t="s">
        <v>1183</v>
      </c>
      <c r="L159" s="2" t="s">
        <v>191</v>
      </c>
      <c r="M159" s="2" t="s">
        <v>76</v>
      </c>
      <c r="N159" s="136">
        <f t="shared" si="9"/>
        <v>10</v>
      </c>
      <c r="O159" s="61">
        <v>10</v>
      </c>
      <c r="P159" s="61"/>
      <c r="Q159" s="61"/>
      <c r="R159" s="61"/>
      <c r="S159" s="61"/>
      <c r="T159" s="61"/>
      <c r="U159" s="61"/>
      <c r="V159" s="61"/>
      <c r="W159" s="61"/>
      <c r="X159" s="61"/>
    </row>
    <row r="160" spans="1:24" s="47" customFormat="1" ht="37.5" x14ac:dyDescent="0.25">
      <c r="A160" s="1" t="s">
        <v>1179</v>
      </c>
      <c r="B160" s="2" t="s">
        <v>1180</v>
      </c>
      <c r="C160" s="113" t="str">
        <f t="shared" si="11"/>
        <v>florabase</v>
      </c>
      <c r="D160" s="2" t="s">
        <v>1181</v>
      </c>
      <c r="E160" s="53" t="s">
        <v>1182</v>
      </c>
      <c r="F160" s="2"/>
      <c r="G160" s="27" t="s">
        <v>43</v>
      </c>
      <c r="H160" s="2" t="s">
        <v>192</v>
      </c>
      <c r="I160" s="2" t="s">
        <v>155</v>
      </c>
      <c r="J160" s="2" t="s">
        <v>47</v>
      </c>
      <c r="K160" s="2" t="s">
        <v>1183</v>
      </c>
      <c r="L160" s="2" t="s">
        <v>191</v>
      </c>
      <c r="M160" s="2" t="s">
        <v>76</v>
      </c>
      <c r="N160" s="136">
        <f t="shared" si="9"/>
        <v>16</v>
      </c>
      <c r="O160" s="61">
        <v>16</v>
      </c>
      <c r="P160" s="61"/>
      <c r="Q160" s="61"/>
      <c r="R160" s="61"/>
      <c r="S160" s="61"/>
      <c r="T160" s="61"/>
      <c r="U160" s="61"/>
      <c r="V160" s="61"/>
      <c r="W160" s="61"/>
      <c r="X160" s="61"/>
    </row>
    <row r="161" spans="1:24" s="47" customFormat="1" ht="52" x14ac:dyDescent="0.25">
      <c r="A161" s="1" t="s">
        <v>1247</v>
      </c>
      <c r="B161" s="2" t="s">
        <v>754</v>
      </c>
      <c r="C161" s="52" t="str">
        <f t="shared" si="11"/>
        <v>florabase</v>
      </c>
      <c r="D161" s="2" t="s">
        <v>1016</v>
      </c>
      <c r="E161" s="53" t="s">
        <v>1017</v>
      </c>
      <c r="F161" s="40"/>
      <c r="G161" s="13" t="s">
        <v>19</v>
      </c>
      <c r="H161" s="2" t="s">
        <v>51</v>
      </c>
      <c r="I161" s="2" t="s">
        <v>161</v>
      </c>
      <c r="J161" s="2" t="s">
        <v>73</v>
      </c>
      <c r="K161" s="2" t="s">
        <v>27</v>
      </c>
      <c r="L161" s="2" t="s">
        <v>339</v>
      </c>
      <c r="M161" s="2" t="s">
        <v>76</v>
      </c>
      <c r="N161" s="136">
        <f t="shared" si="9"/>
        <v>10</v>
      </c>
      <c r="O161" s="61"/>
      <c r="P161" s="61">
        <v>10</v>
      </c>
      <c r="Q161" s="61"/>
      <c r="R161" s="61"/>
      <c r="S161" s="61"/>
      <c r="T161" s="61"/>
      <c r="U161" s="61"/>
      <c r="V161" s="61"/>
      <c r="W161" s="61"/>
      <c r="X161" s="61"/>
    </row>
    <row r="162" spans="1:24" s="47" customFormat="1" ht="50" x14ac:dyDescent="0.25">
      <c r="A162" s="75" t="s">
        <v>491</v>
      </c>
      <c r="B162" s="2" t="s">
        <v>18</v>
      </c>
      <c r="C162" s="52" t="str">
        <f t="shared" si="11"/>
        <v>florabase</v>
      </c>
      <c r="D162" s="2" t="s">
        <v>492</v>
      </c>
      <c r="E162" s="89" t="s">
        <v>1018</v>
      </c>
      <c r="F162" s="40"/>
      <c r="G162" s="13" t="s">
        <v>19</v>
      </c>
      <c r="H162" s="2" t="s">
        <v>493</v>
      </c>
      <c r="I162" s="2"/>
      <c r="J162" s="2" t="s">
        <v>24</v>
      </c>
      <c r="K162" s="2" t="s">
        <v>27</v>
      </c>
      <c r="L162" s="2" t="s">
        <v>85</v>
      </c>
      <c r="M162" s="2" t="s">
        <v>76</v>
      </c>
      <c r="N162" s="136">
        <f t="shared" si="9"/>
        <v>4</v>
      </c>
      <c r="O162" s="61"/>
      <c r="P162" s="61">
        <v>4</v>
      </c>
      <c r="Q162" s="61"/>
      <c r="R162" s="61"/>
      <c r="S162" s="61"/>
      <c r="T162" s="61"/>
      <c r="U162" s="61"/>
      <c r="V162" s="61"/>
      <c r="W162" s="61"/>
      <c r="X162" s="61"/>
    </row>
    <row r="163" spans="1:24" s="47" customFormat="1" ht="50" x14ac:dyDescent="0.25">
      <c r="A163" s="1" t="s">
        <v>755</v>
      </c>
      <c r="B163" s="2" t="s">
        <v>756</v>
      </c>
      <c r="C163" s="52" t="str">
        <f t="shared" si="11"/>
        <v>florabase</v>
      </c>
      <c r="D163" s="2" t="s">
        <v>1019</v>
      </c>
      <c r="E163" s="53" t="s">
        <v>1020</v>
      </c>
      <c r="F163" s="40">
        <v>18</v>
      </c>
      <c r="G163" s="3" t="s">
        <v>19</v>
      </c>
      <c r="H163" s="2" t="s">
        <v>39</v>
      </c>
      <c r="I163" s="2" t="s">
        <v>160</v>
      </c>
      <c r="J163" s="2" t="s">
        <v>24</v>
      </c>
      <c r="K163" s="2" t="s">
        <v>27</v>
      </c>
      <c r="L163" s="2" t="s">
        <v>1240</v>
      </c>
      <c r="M163" s="2" t="s">
        <v>76</v>
      </c>
      <c r="N163" s="136">
        <f t="shared" si="9"/>
        <v>22</v>
      </c>
      <c r="O163" s="61">
        <v>22</v>
      </c>
      <c r="P163" s="61"/>
      <c r="Q163" s="61"/>
      <c r="R163" s="61"/>
      <c r="S163" s="61"/>
      <c r="T163" s="61"/>
      <c r="U163" s="61"/>
      <c r="V163" s="61"/>
      <c r="W163" s="61"/>
      <c r="X163" s="61"/>
    </row>
    <row r="164" spans="1:24" s="47" customFormat="1" ht="37.5" x14ac:dyDescent="0.25">
      <c r="A164" s="1" t="s">
        <v>757</v>
      </c>
      <c r="B164" s="2" t="s">
        <v>758</v>
      </c>
      <c r="C164" s="52" t="str">
        <f t="shared" si="11"/>
        <v>florabase</v>
      </c>
      <c r="D164" s="2" t="s">
        <v>1021</v>
      </c>
      <c r="E164" s="53" t="s">
        <v>1022</v>
      </c>
      <c r="F164" s="40">
        <v>35</v>
      </c>
      <c r="G164" s="12" t="s">
        <v>26</v>
      </c>
      <c r="H164" s="2" t="s">
        <v>179</v>
      </c>
      <c r="I164" s="2" t="s">
        <v>31</v>
      </c>
      <c r="J164" s="2" t="s">
        <v>47</v>
      </c>
      <c r="K164" s="2" t="s">
        <v>25</v>
      </c>
      <c r="L164" s="2" t="s">
        <v>109</v>
      </c>
      <c r="M164" s="2" t="s">
        <v>76</v>
      </c>
      <c r="N164" s="136">
        <f t="shared" si="9"/>
        <v>35</v>
      </c>
      <c r="O164" s="61">
        <v>35</v>
      </c>
      <c r="P164" s="61"/>
      <c r="Q164" s="61"/>
      <c r="R164" s="61"/>
      <c r="S164" s="61"/>
      <c r="T164" s="61"/>
      <c r="U164" s="61"/>
      <c r="V164" s="61"/>
      <c r="W164" s="61"/>
      <c r="X164" s="61"/>
    </row>
    <row r="165" spans="1:24" s="47" customFormat="1" ht="62.5" x14ac:dyDescent="0.25">
      <c r="A165" s="17" t="s">
        <v>494</v>
      </c>
      <c r="B165" s="4" t="s">
        <v>486</v>
      </c>
      <c r="C165" s="52" t="str">
        <f t="shared" ref="C165:C200" si="12">HYPERLINK(IF(ISBLANK($D165),fb_search &amp; $A165, fb_profile&amp;$D165),"florabase")</f>
        <v>florabase</v>
      </c>
      <c r="D165" s="2" t="s">
        <v>495</v>
      </c>
      <c r="E165" s="55" t="s">
        <v>496</v>
      </c>
      <c r="F165" s="93"/>
      <c r="G165" s="6" t="s">
        <v>26</v>
      </c>
      <c r="H165" s="2" t="s">
        <v>184</v>
      </c>
      <c r="I165" s="2" t="s">
        <v>39</v>
      </c>
      <c r="J165" s="2" t="s">
        <v>70</v>
      </c>
      <c r="K165" s="2" t="s">
        <v>27</v>
      </c>
      <c r="L165" s="2" t="s">
        <v>339</v>
      </c>
      <c r="M165" s="2" t="s">
        <v>55</v>
      </c>
      <c r="N165" s="136">
        <f t="shared" si="9"/>
        <v>26</v>
      </c>
      <c r="O165" s="61">
        <v>6</v>
      </c>
      <c r="P165" s="61">
        <v>20</v>
      </c>
      <c r="Q165" s="61"/>
      <c r="R165" s="61"/>
      <c r="S165" s="61"/>
      <c r="T165" s="61"/>
      <c r="U165" s="61"/>
      <c r="V165" s="61"/>
      <c r="W165" s="61"/>
      <c r="X165" s="61"/>
    </row>
    <row r="166" spans="1:24" s="47" customFormat="1" ht="50" x14ac:dyDescent="0.25">
      <c r="A166" s="10" t="s">
        <v>143</v>
      </c>
      <c r="B166" s="2" t="s">
        <v>759</v>
      </c>
      <c r="C166" s="52" t="str">
        <f t="shared" si="12"/>
        <v>florabase</v>
      </c>
      <c r="D166" s="2" t="s">
        <v>340</v>
      </c>
      <c r="E166" s="53" t="s">
        <v>384</v>
      </c>
      <c r="F166" s="40"/>
      <c r="G166" s="11" t="s">
        <v>23</v>
      </c>
      <c r="H166" s="2" t="s">
        <v>28</v>
      </c>
      <c r="I166" s="2" t="s">
        <v>28</v>
      </c>
      <c r="J166" s="2" t="s">
        <v>115</v>
      </c>
      <c r="K166" s="2" t="s">
        <v>341</v>
      </c>
      <c r="L166" s="2" t="s">
        <v>94</v>
      </c>
      <c r="M166" s="2" t="s">
        <v>18</v>
      </c>
      <c r="N166" s="136">
        <f t="shared" si="9"/>
        <v>3</v>
      </c>
      <c r="O166" s="61">
        <v>3</v>
      </c>
      <c r="P166" s="61"/>
      <c r="Q166" s="61"/>
      <c r="R166" s="61"/>
      <c r="S166" s="61"/>
      <c r="T166" s="61"/>
      <c r="U166" s="61"/>
      <c r="V166" s="61"/>
      <c r="W166" s="61"/>
      <c r="X166" s="61"/>
    </row>
    <row r="167" spans="1:24" s="47" customFormat="1" ht="62.5" x14ac:dyDescent="0.25">
      <c r="A167" s="1" t="s">
        <v>760</v>
      </c>
      <c r="B167" s="2" t="s">
        <v>761</v>
      </c>
      <c r="C167" s="52" t="str">
        <f t="shared" si="12"/>
        <v>florabase</v>
      </c>
      <c r="D167" s="2" t="s">
        <v>1023</v>
      </c>
      <c r="E167" s="53" t="s">
        <v>1024</v>
      </c>
      <c r="F167" s="40"/>
      <c r="G167" s="80" t="s">
        <v>611</v>
      </c>
      <c r="H167" s="2" t="s">
        <v>1025</v>
      </c>
      <c r="I167" s="2" t="s">
        <v>163</v>
      </c>
      <c r="J167" s="2" t="s">
        <v>34</v>
      </c>
      <c r="K167" s="2" t="s">
        <v>27</v>
      </c>
      <c r="L167" s="2" t="s">
        <v>94</v>
      </c>
      <c r="M167" s="2" t="s">
        <v>86</v>
      </c>
      <c r="N167" s="136">
        <f t="shared" ref="N167:N230" si="13">SUM(O167:X167)</f>
        <v>18</v>
      </c>
      <c r="O167" s="61">
        <v>18</v>
      </c>
      <c r="P167" s="61"/>
      <c r="Q167" s="61"/>
      <c r="R167" s="61"/>
      <c r="S167" s="61"/>
      <c r="T167" s="61"/>
      <c r="U167" s="61"/>
      <c r="V167" s="61"/>
      <c r="W167" s="61"/>
      <c r="X167" s="61"/>
    </row>
    <row r="168" spans="1:24" s="47" customFormat="1" ht="62.5" x14ac:dyDescent="0.25">
      <c r="A168" s="1" t="s">
        <v>762</v>
      </c>
      <c r="B168" s="2" t="s">
        <v>763</v>
      </c>
      <c r="C168" s="52" t="str">
        <f t="shared" si="12"/>
        <v>florabase</v>
      </c>
      <c r="D168" s="2" t="s">
        <v>1026</v>
      </c>
      <c r="E168" s="53" t="s">
        <v>1027</v>
      </c>
      <c r="F168" s="40"/>
      <c r="G168" s="80" t="s">
        <v>611</v>
      </c>
      <c r="H168" s="2" t="s">
        <v>1028</v>
      </c>
      <c r="I168" s="2" t="s">
        <v>163</v>
      </c>
      <c r="J168" s="2" t="s">
        <v>69</v>
      </c>
      <c r="K168" s="2" t="s">
        <v>25</v>
      </c>
      <c r="L168" s="2" t="s">
        <v>40</v>
      </c>
      <c r="M168" s="2" t="s">
        <v>86</v>
      </c>
      <c r="N168" s="136">
        <f t="shared" si="13"/>
        <v>8</v>
      </c>
      <c r="O168" s="61"/>
      <c r="P168" s="61">
        <v>8</v>
      </c>
      <c r="Q168" s="61"/>
      <c r="R168" s="61"/>
      <c r="S168" s="61"/>
      <c r="T168" s="61"/>
      <c r="U168" s="61"/>
      <c r="V168" s="61"/>
      <c r="W168" s="61"/>
      <c r="X168" s="61"/>
    </row>
    <row r="169" spans="1:24" s="47" customFormat="1" ht="50" x14ac:dyDescent="0.25">
      <c r="A169" s="1" t="s">
        <v>497</v>
      </c>
      <c r="B169" s="2" t="s">
        <v>498</v>
      </c>
      <c r="C169" s="52" t="str">
        <f t="shared" si="12"/>
        <v>florabase</v>
      </c>
      <c r="D169" s="2" t="s">
        <v>499</v>
      </c>
      <c r="E169" s="53" t="s">
        <v>500</v>
      </c>
      <c r="F169" s="99">
        <v>35</v>
      </c>
      <c r="G169" s="13" t="s">
        <v>19</v>
      </c>
      <c r="H169" s="2" t="s">
        <v>202</v>
      </c>
      <c r="I169" s="2" t="s">
        <v>501</v>
      </c>
      <c r="J169" s="2" t="s">
        <v>70</v>
      </c>
      <c r="K169" s="2" t="s">
        <v>25</v>
      </c>
      <c r="L169" s="2" t="s">
        <v>109</v>
      </c>
      <c r="M169" s="2" t="s">
        <v>382</v>
      </c>
      <c r="N169" s="136">
        <f t="shared" si="13"/>
        <v>40</v>
      </c>
      <c r="O169" s="61"/>
      <c r="P169" s="61">
        <v>40</v>
      </c>
      <c r="Q169" s="61"/>
      <c r="R169" s="61"/>
      <c r="S169" s="61"/>
      <c r="T169" s="61"/>
      <c r="U169" s="61"/>
      <c r="V169" s="61"/>
      <c r="W169" s="61"/>
      <c r="X169" s="61"/>
    </row>
    <row r="170" spans="1:24" s="47" customFormat="1" ht="62.5" x14ac:dyDescent="0.25">
      <c r="A170" s="1" t="s">
        <v>764</v>
      </c>
      <c r="B170" s="2" t="s">
        <v>765</v>
      </c>
      <c r="C170" s="52" t="str">
        <f t="shared" si="12"/>
        <v>florabase</v>
      </c>
      <c r="D170" s="2" t="s">
        <v>1029</v>
      </c>
      <c r="E170" s="53" t="s">
        <v>1030</v>
      </c>
      <c r="F170" s="40">
        <v>7</v>
      </c>
      <c r="G170" s="80" t="s">
        <v>611</v>
      </c>
      <c r="H170" s="2" t="s">
        <v>155</v>
      </c>
      <c r="I170" s="2" t="s">
        <v>155</v>
      </c>
      <c r="J170" s="100" t="s">
        <v>24</v>
      </c>
      <c r="K170" s="2" t="s">
        <v>27</v>
      </c>
      <c r="L170" s="2" t="s">
        <v>35</v>
      </c>
      <c r="M170" s="2" t="s">
        <v>86</v>
      </c>
      <c r="N170" s="136">
        <f t="shared" si="13"/>
        <v>7</v>
      </c>
      <c r="O170" s="61"/>
      <c r="P170" s="61">
        <v>7</v>
      </c>
      <c r="Q170" s="61"/>
      <c r="R170" s="61"/>
      <c r="S170" s="61"/>
      <c r="T170" s="61"/>
      <c r="U170" s="61"/>
      <c r="V170" s="61"/>
      <c r="W170" s="61"/>
      <c r="X170" s="61"/>
    </row>
    <row r="171" spans="1:24" s="47" customFormat="1" ht="25.5" customHeight="1" x14ac:dyDescent="0.25">
      <c r="A171" s="1" t="s">
        <v>619</v>
      </c>
      <c r="B171" s="2" t="s">
        <v>18</v>
      </c>
      <c r="C171" s="52" t="str">
        <f t="shared" si="12"/>
        <v>florabase</v>
      </c>
      <c r="D171" s="2">
        <v>16910</v>
      </c>
      <c r="E171" s="128" t="s">
        <v>1031</v>
      </c>
      <c r="F171" s="40">
        <v>5</v>
      </c>
      <c r="G171" s="24" t="s">
        <v>611</v>
      </c>
      <c r="H171" s="2" t="s">
        <v>163</v>
      </c>
      <c r="I171" s="2" t="s">
        <v>154</v>
      </c>
      <c r="J171" s="2" t="s">
        <v>34</v>
      </c>
      <c r="K171" s="2" t="s">
        <v>27</v>
      </c>
      <c r="L171" s="2" t="s">
        <v>42</v>
      </c>
      <c r="M171" s="2" t="s">
        <v>76</v>
      </c>
      <c r="N171" s="136">
        <f t="shared" si="13"/>
        <v>14</v>
      </c>
      <c r="O171" s="61"/>
      <c r="P171" s="61">
        <v>14</v>
      </c>
      <c r="Q171" s="61"/>
      <c r="R171" s="61"/>
      <c r="S171" s="61"/>
      <c r="T171" s="61"/>
      <c r="U171" s="61"/>
      <c r="V171" s="61"/>
      <c r="W171" s="61"/>
      <c r="X171" s="61"/>
    </row>
    <row r="172" spans="1:24" s="47" customFormat="1" ht="50" x14ac:dyDescent="0.25">
      <c r="A172" s="1" t="s">
        <v>766</v>
      </c>
      <c r="B172" s="2" t="s">
        <v>1244</v>
      </c>
      <c r="C172" s="52" t="str">
        <f t="shared" si="12"/>
        <v>florabase</v>
      </c>
      <c r="D172" s="2">
        <v>5117</v>
      </c>
      <c r="E172" s="51" t="s">
        <v>1241</v>
      </c>
      <c r="F172" s="40">
        <v>1</v>
      </c>
      <c r="G172" s="11" t="s">
        <v>23</v>
      </c>
      <c r="H172" s="2" t="s">
        <v>1242</v>
      </c>
      <c r="I172" s="2"/>
      <c r="J172" s="2" t="s">
        <v>24</v>
      </c>
      <c r="K172" s="2" t="s">
        <v>27</v>
      </c>
      <c r="L172" s="2" t="s">
        <v>1243</v>
      </c>
      <c r="M172" s="2" t="s">
        <v>58</v>
      </c>
      <c r="N172" s="136">
        <f t="shared" si="13"/>
        <v>1</v>
      </c>
      <c r="O172" s="61">
        <v>1</v>
      </c>
      <c r="P172" s="61"/>
      <c r="Q172" s="61"/>
      <c r="R172" s="61"/>
      <c r="S172" s="61"/>
      <c r="T172" s="61"/>
      <c r="U172" s="61"/>
      <c r="V172" s="61"/>
      <c r="W172" s="61"/>
      <c r="X172" s="61"/>
    </row>
    <row r="173" spans="1:24" s="47" customFormat="1" ht="37.5" x14ac:dyDescent="0.25">
      <c r="A173" s="1" t="s">
        <v>767</v>
      </c>
      <c r="B173" s="2" t="s">
        <v>768</v>
      </c>
      <c r="C173" s="52" t="str">
        <f t="shared" si="12"/>
        <v>florabase</v>
      </c>
      <c r="D173" s="2" t="s">
        <v>1032</v>
      </c>
      <c r="E173" s="53" t="s">
        <v>1033</v>
      </c>
      <c r="F173" s="40"/>
      <c r="G173" s="27" t="s">
        <v>43</v>
      </c>
      <c r="H173" s="2" t="s">
        <v>18</v>
      </c>
      <c r="I173" s="2" t="s">
        <v>28</v>
      </c>
      <c r="J173" s="2" t="s">
        <v>385</v>
      </c>
      <c r="K173" s="2" t="s">
        <v>25</v>
      </c>
      <c r="L173" s="2" t="s">
        <v>50</v>
      </c>
      <c r="M173" s="2" t="s">
        <v>22</v>
      </c>
      <c r="N173" s="136">
        <f t="shared" si="13"/>
        <v>2</v>
      </c>
      <c r="O173" s="61">
        <v>2</v>
      </c>
      <c r="P173" s="61"/>
      <c r="Q173" s="61"/>
      <c r="R173" s="61"/>
      <c r="S173" s="61"/>
      <c r="T173" s="61"/>
      <c r="U173" s="61"/>
      <c r="V173" s="61"/>
      <c r="W173" s="61"/>
      <c r="X173" s="61"/>
    </row>
    <row r="174" spans="1:24" s="47" customFormat="1" ht="42" x14ac:dyDescent="0.25">
      <c r="A174" s="1" t="s">
        <v>502</v>
      </c>
      <c r="B174" s="2"/>
      <c r="C174" s="52" t="str">
        <f t="shared" si="12"/>
        <v>florabase</v>
      </c>
      <c r="D174" s="2">
        <v>20059</v>
      </c>
      <c r="E174" s="117" t="s">
        <v>503</v>
      </c>
      <c r="F174" s="86">
        <v>1</v>
      </c>
      <c r="G174" s="73" t="s">
        <v>26</v>
      </c>
      <c r="H174" s="2" t="s">
        <v>178</v>
      </c>
      <c r="I174" s="2" t="s">
        <v>164</v>
      </c>
      <c r="J174" s="2" t="s">
        <v>70</v>
      </c>
      <c r="K174" s="2" t="s">
        <v>25</v>
      </c>
      <c r="L174" s="2" t="s">
        <v>504</v>
      </c>
      <c r="M174" s="2" t="s">
        <v>22</v>
      </c>
      <c r="N174" s="136">
        <f t="shared" si="13"/>
        <v>1</v>
      </c>
      <c r="O174" s="61">
        <v>1</v>
      </c>
      <c r="P174" s="61"/>
      <c r="Q174" s="61"/>
      <c r="R174" s="61"/>
      <c r="S174" s="61"/>
      <c r="T174" s="61"/>
      <c r="U174" s="61"/>
      <c r="V174" s="61"/>
      <c r="W174" s="61"/>
      <c r="X174" s="61"/>
    </row>
    <row r="175" spans="1:24" s="47" customFormat="1" ht="50" x14ac:dyDescent="0.25">
      <c r="A175" s="1" t="s">
        <v>769</v>
      </c>
      <c r="B175" s="2" t="s">
        <v>770</v>
      </c>
      <c r="C175" s="52" t="str">
        <f t="shared" si="12"/>
        <v>florabase</v>
      </c>
      <c r="D175" s="2" t="s">
        <v>1034</v>
      </c>
      <c r="E175" s="53" t="s">
        <v>1035</v>
      </c>
      <c r="F175" s="88"/>
      <c r="G175" s="12" t="s">
        <v>26</v>
      </c>
      <c r="H175" s="2" t="s">
        <v>173</v>
      </c>
      <c r="I175" s="2" t="s">
        <v>405</v>
      </c>
      <c r="J175" s="2" t="s">
        <v>47</v>
      </c>
      <c r="K175" s="2" t="s">
        <v>1036</v>
      </c>
      <c r="L175" s="2" t="s">
        <v>40</v>
      </c>
      <c r="M175" s="2" t="s">
        <v>88</v>
      </c>
      <c r="N175" s="136">
        <f t="shared" si="13"/>
        <v>1</v>
      </c>
      <c r="O175" s="61">
        <v>1</v>
      </c>
      <c r="P175" s="61"/>
      <c r="Q175" s="61"/>
      <c r="R175" s="61"/>
      <c r="S175" s="61"/>
      <c r="T175" s="61"/>
      <c r="U175" s="61"/>
      <c r="V175" s="61"/>
      <c r="W175" s="61"/>
      <c r="X175" s="61"/>
    </row>
    <row r="176" spans="1:24" s="47" customFormat="1" ht="50" x14ac:dyDescent="0.25">
      <c r="A176" s="1" t="s">
        <v>112</v>
      </c>
      <c r="B176" s="2" t="s">
        <v>114</v>
      </c>
      <c r="C176" s="52" t="str">
        <f t="shared" si="12"/>
        <v>florabase</v>
      </c>
      <c r="D176" s="2" t="s">
        <v>113</v>
      </c>
      <c r="E176" s="53" t="s">
        <v>1037</v>
      </c>
      <c r="F176" s="40">
        <v>36</v>
      </c>
      <c r="G176" s="12" t="s">
        <v>26</v>
      </c>
      <c r="H176" s="2" t="s">
        <v>238</v>
      </c>
      <c r="I176" s="2" t="s">
        <v>188</v>
      </c>
      <c r="J176" s="2" t="s">
        <v>24</v>
      </c>
      <c r="K176" s="2" t="s">
        <v>27</v>
      </c>
      <c r="L176" s="2" t="s">
        <v>77</v>
      </c>
      <c r="M176" s="2" t="s">
        <v>89</v>
      </c>
      <c r="N176" s="136">
        <f t="shared" si="13"/>
        <v>55</v>
      </c>
      <c r="O176" s="61">
        <v>55</v>
      </c>
      <c r="P176" s="61"/>
      <c r="Q176" s="61"/>
      <c r="R176" s="61"/>
      <c r="S176" s="61"/>
      <c r="T176" s="61"/>
      <c r="U176" s="61"/>
      <c r="V176" s="61"/>
      <c r="W176" s="61"/>
      <c r="X176" s="61"/>
    </row>
    <row r="177" spans="1:25" s="47" customFormat="1" ht="50" x14ac:dyDescent="0.25">
      <c r="A177" s="1" t="s">
        <v>771</v>
      </c>
      <c r="B177" s="2" t="s">
        <v>18</v>
      </c>
      <c r="C177" s="52" t="str">
        <f t="shared" si="12"/>
        <v>florabase</v>
      </c>
      <c r="D177" s="2" t="s">
        <v>1038</v>
      </c>
      <c r="E177" s="53" t="s">
        <v>1039</v>
      </c>
      <c r="F177" s="88"/>
      <c r="G177" s="12" t="s">
        <v>26</v>
      </c>
      <c r="H177" s="2" t="s">
        <v>179</v>
      </c>
      <c r="I177" s="2" t="s">
        <v>53</v>
      </c>
      <c r="J177" s="2" t="s">
        <v>70</v>
      </c>
      <c r="K177" s="2" t="s">
        <v>25</v>
      </c>
      <c r="L177" s="2" t="s">
        <v>104</v>
      </c>
      <c r="M177" s="2" t="s">
        <v>18</v>
      </c>
      <c r="N177" s="136">
        <f t="shared" si="13"/>
        <v>1</v>
      </c>
      <c r="O177" s="61">
        <v>1</v>
      </c>
      <c r="P177" s="61"/>
      <c r="Q177" s="61"/>
      <c r="R177" s="61"/>
      <c r="S177" s="61"/>
      <c r="T177" s="61"/>
      <c r="U177" s="61"/>
      <c r="V177" s="61"/>
      <c r="W177" s="61"/>
      <c r="X177" s="61"/>
    </row>
    <row r="178" spans="1:25" s="47" customFormat="1" ht="62.5" x14ac:dyDescent="0.25">
      <c r="A178" s="1" t="s">
        <v>505</v>
      </c>
      <c r="B178" s="2" t="s">
        <v>506</v>
      </c>
      <c r="C178" s="52" t="str">
        <f t="shared" si="12"/>
        <v>florabase</v>
      </c>
      <c r="D178" s="2" t="s">
        <v>507</v>
      </c>
      <c r="E178" s="128" t="s">
        <v>508</v>
      </c>
      <c r="F178" s="40"/>
      <c r="G178" s="11" t="s">
        <v>23</v>
      </c>
      <c r="H178" s="2" t="s">
        <v>185</v>
      </c>
      <c r="I178" s="2" t="s">
        <v>28</v>
      </c>
      <c r="J178" s="2" t="s">
        <v>32</v>
      </c>
      <c r="K178" s="2" t="s">
        <v>30</v>
      </c>
      <c r="L178" s="2" t="s">
        <v>85</v>
      </c>
      <c r="M178" s="2"/>
      <c r="N178" s="136">
        <f t="shared" si="13"/>
        <v>7</v>
      </c>
      <c r="O178" s="61">
        <v>7</v>
      </c>
      <c r="P178" s="61"/>
      <c r="Q178" s="61"/>
      <c r="R178" s="61"/>
      <c r="S178" s="61"/>
      <c r="T178" s="61"/>
      <c r="U178" s="61"/>
      <c r="V178" s="61"/>
      <c r="W178" s="61"/>
      <c r="X178" s="61"/>
    </row>
    <row r="179" spans="1:25" s="47" customFormat="1" ht="50" x14ac:dyDescent="0.25">
      <c r="A179" s="1" t="s">
        <v>239</v>
      </c>
      <c r="B179" s="2"/>
      <c r="C179" s="52" t="str">
        <f t="shared" si="12"/>
        <v>florabase</v>
      </c>
      <c r="D179" s="2" t="s">
        <v>240</v>
      </c>
      <c r="E179" s="53" t="s">
        <v>1184</v>
      </c>
      <c r="F179" s="40">
        <v>59</v>
      </c>
      <c r="G179" s="11" t="s">
        <v>23</v>
      </c>
      <c r="H179" s="2" t="s">
        <v>241</v>
      </c>
      <c r="I179" s="2" t="s">
        <v>242</v>
      </c>
      <c r="J179" s="2" t="s">
        <v>32</v>
      </c>
      <c r="K179" s="2" t="s">
        <v>25</v>
      </c>
      <c r="L179" s="2" t="s">
        <v>50</v>
      </c>
      <c r="M179" s="2" t="s">
        <v>18</v>
      </c>
      <c r="N179" s="136">
        <f t="shared" si="13"/>
        <v>71</v>
      </c>
      <c r="O179" s="61">
        <v>71</v>
      </c>
      <c r="P179" s="61"/>
      <c r="Q179" s="61"/>
      <c r="R179" s="61"/>
      <c r="S179" s="61"/>
      <c r="T179" s="61"/>
      <c r="U179" s="61"/>
      <c r="V179" s="61"/>
      <c r="W179" s="61"/>
      <c r="X179" s="61"/>
    </row>
    <row r="180" spans="1:25" s="47" customFormat="1" ht="50" x14ac:dyDescent="0.25">
      <c r="A180" s="1" t="s">
        <v>614</v>
      </c>
      <c r="B180" s="2" t="s">
        <v>18</v>
      </c>
      <c r="C180" s="52" t="str">
        <f t="shared" si="12"/>
        <v>florabase</v>
      </c>
      <c r="D180" s="2" t="s">
        <v>615</v>
      </c>
      <c r="E180" s="128" t="s">
        <v>1040</v>
      </c>
      <c r="F180" s="40"/>
      <c r="G180" s="11" t="s">
        <v>23</v>
      </c>
      <c r="H180" s="2" t="s">
        <v>53</v>
      </c>
      <c r="I180" s="2" t="s">
        <v>44</v>
      </c>
      <c r="J180" s="2" t="s">
        <v>70</v>
      </c>
      <c r="K180" s="2" t="s">
        <v>27</v>
      </c>
      <c r="L180" s="2" t="s">
        <v>87</v>
      </c>
      <c r="M180" s="2" t="s">
        <v>89</v>
      </c>
      <c r="N180" s="136">
        <f t="shared" si="13"/>
        <v>6</v>
      </c>
      <c r="O180" s="61">
        <v>6</v>
      </c>
      <c r="P180" s="61"/>
      <c r="Q180" s="61"/>
      <c r="R180" s="61"/>
      <c r="S180" s="61"/>
      <c r="T180" s="61"/>
      <c r="U180" s="61"/>
      <c r="V180" s="61"/>
      <c r="W180" s="61"/>
      <c r="X180" s="61"/>
    </row>
    <row r="181" spans="1:25" s="47" customFormat="1" ht="37.5" x14ac:dyDescent="0.25">
      <c r="A181" s="1" t="s">
        <v>509</v>
      </c>
      <c r="B181" s="2" t="s">
        <v>18</v>
      </c>
      <c r="C181" s="52" t="str">
        <f t="shared" si="12"/>
        <v>florabase</v>
      </c>
      <c r="D181" s="2" t="s">
        <v>510</v>
      </c>
      <c r="E181" s="128" t="s">
        <v>511</v>
      </c>
      <c r="F181" s="86">
        <v>10</v>
      </c>
      <c r="G181" s="12" t="s">
        <v>26</v>
      </c>
      <c r="H181" s="2" t="s">
        <v>53</v>
      </c>
      <c r="I181" s="2" t="s">
        <v>53</v>
      </c>
      <c r="J181" s="2" t="s">
        <v>70</v>
      </c>
      <c r="K181" s="2" t="s">
        <v>27</v>
      </c>
      <c r="L181" s="2" t="s">
        <v>512</v>
      </c>
      <c r="M181" s="2" t="s">
        <v>89</v>
      </c>
      <c r="N181" s="136">
        <f t="shared" si="13"/>
        <v>10</v>
      </c>
      <c r="O181" s="61">
        <v>10</v>
      </c>
      <c r="P181" s="61"/>
      <c r="Q181" s="61"/>
      <c r="R181" s="61"/>
      <c r="S181" s="61"/>
      <c r="T181" s="61"/>
      <c r="U181" s="61"/>
      <c r="V181" s="61"/>
      <c r="W181" s="61"/>
      <c r="X181" s="61"/>
    </row>
    <row r="182" spans="1:25" s="47" customFormat="1" ht="50" x14ac:dyDescent="0.25">
      <c r="A182" s="8" t="s">
        <v>595</v>
      </c>
      <c r="B182" s="9" t="s">
        <v>596</v>
      </c>
      <c r="C182" s="52" t="str">
        <f t="shared" si="12"/>
        <v>florabase</v>
      </c>
      <c r="D182" s="2">
        <v>51294</v>
      </c>
      <c r="E182" s="116" t="s">
        <v>1185</v>
      </c>
      <c r="F182" s="4">
        <v>6</v>
      </c>
      <c r="G182" s="6" t="s">
        <v>26</v>
      </c>
      <c r="H182" s="2" t="s">
        <v>1186</v>
      </c>
      <c r="I182" s="2" t="s">
        <v>141</v>
      </c>
      <c r="J182" s="2" t="s">
        <v>34</v>
      </c>
      <c r="K182" s="2" t="s">
        <v>27</v>
      </c>
      <c r="L182" s="2" t="s">
        <v>1187</v>
      </c>
      <c r="M182" s="2"/>
      <c r="N182" s="136">
        <f t="shared" si="13"/>
        <v>8</v>
      </c>
      <c r="O182" s="61">
        <v>8</v>
      </c>
      <c r="P182" s="61"/>
      <c r="Q182" s="61"/>
      <c r="R182" s="61"/>
      <c r="S182" s="61"/>
      <c r="T182" s="61"/>
      <c r="U182" s="61"/>
      <c r="V182" s="61"/>
      <c r="W182" s="61"/>
      <c r="X182" s="61"/>
    </row>
    <row r="183" spans="1:25" s="47" customFormat="1" ht="62.5" x14ac:dyDescent="0.25">
      <c r="A183" s="17" t="s">
        <v>772</v>
      </c>
      <c r="B183" s="4" t="s">
        <v>773</v>
      </c>
      <c r="C183" s="52" t="str">
        <f t="shared" si="12"/>
        <v>florabase</v>
      </c>
      <c r="D183" s="2">
        <v>51295</v>
      </c>
      <c r="E183" s="55" t="s">
        <v>1041</v>
      </c>
      <c r="F183" s="93"/>
      <c r="G183" s="122" t="s">
        <v>26</v>
      </c>
      <c r="H183" s="2" t="s">
        <v>245</v>
      </c>
      <c r="I183" s="2"/>
      <c r="J183" s="2" t="s">
        <v>34</v>
      </c>
      <c r="K183" s="2" t="s">
        <v>27</v>
      </c>
      <c r="L183" s="2" t="s">
        <v>50</v>
      </c>
      <c r="M183" s="2"/>
      <c r="N183" s="136">
        <f t="shared" si="13"/>
        <v>2</v>
      </c>
      <c r="O183" s="61">
        <v>2</v>
      </c>
      <c r="P183" s="61"/>
      <c r="Q183" s="61"/>
      <c r="R183" s="61"/>
      <c r="S183" s="61"/>
      <c r="T183" s="61"/>
      <c r="U183" s="61"/>
      <c r="V183" s="61"/>
      <c r="W183" s="61"/>
      <c r="X183" s="61"/>
    </row>
    <row r="184" spans="1:25" s="47" customFormat="1" ht="50" x14ac:dyDescent="0.25">
      <c r="A184" s="8" t="s">
        <v>243</v>
      </c>
      <c r="B184" s="9" t="s">
        <v>18</v>
      </c>
      <c r="C184" s="52" t="str">
        <f t="shared" si="12"/>
        <v>florabase</v>
      </c>
      <c r="D184" s="2" t="s">
        <v>244</v>
      </c>
      <c r="E184" s="81" t="s">
        <v>342</v>
      </c>
      <c r="F184" s="40">
        <v>2</v>
      </c>
      <c r="G184" s="11" t="s">
        <v>23</v>
      </c>
      <c r="H184" s="2" t="s">
        <v>235</v>
      </c>
      <c r="I184" s="2" t="s">
        <v>31</v>
      </c>
      <c r="J184" s="2" t="s">
        <v>115</v>
      </c>
      <c r="K184" s="2" t="s">
        <v>27</v>
      </c>
      <c r="L184" s="2" t="s">
        <v>74</v>
      </c>
      <c r="M184" s="2" t="s">
        <v>18</v>
      </c>
      <c r="N184" s="136">
        <f t="shared" si="13"/>
        <v>2</v>
      </c>
      <c r="O184" s="61">
        <v>2</v>
      </c>
      <c r="P184" s="61"/>
      <c r="Q184" s="61"/>
      <c r="R184" s="61"/>
      <c r="S184" s="61"/>
      <c r="T184" s="61"/>
      <c r="U184" s="61"/>
      <c r="V184" s="61"/>
      <c r="W184" s="61"/>
      <c r="X184" s="61"/>
    </row>
    <row r="185" spans="1:25" s="47" customFormat="1" ht="37.5" x14ac:dyDescent="0.25">
      <c r="A185" s="1" t="s">
        <v>774</v>
      </c>
      <c r="B185" s="2" t="s">
        <v>775</v>
      </c>
      <c r="C185" s="52" t="str">
        <f t="shared" si="12"/>
        <v>florabase</v>
      </c>
      <c r="D185" s="2" t="s">
        <v>1042</v>
      </c>
      <c r="E185" s="53" t="s">
        <v>1043</v>
      </c>
      <c r="F185" s="40">
        <v>60</v>
      </c>
      <c r="G185" s="11" t="s">
        <v>23</v>
      </c>
      <c r="H185" s="2" t="s">
        <v>28</v>
      </c>
      <c r="I185" s="2" t="s">
        <v>28</v>
      </c>
      <c r="J185" s="2" t="s">
        <v>24</v>
      </c>
      <c r="K185" s="2" t="s">
        <v>27</v>
      </c>
      <c r="L185" s="2" t="s">
        <v>1044</v>
      </c>
      <c r="M185" s="2" t="s">
        <v>18</v>
      </c>
      <c r="N185" s="136">
        <f t="shared" si="13"/>
        <v>9</v>
      </c>
      <c r="O185" s="61">
        <v>8</v>
      </c>
      <c r="P185" s="61">
        <v>1</v>
      </c>
      <c r="Q185" s="61"/>
      <c r="R185" s="61"/>
      <c r="S185" s="61"/>
      <c r="T185" s="61"/>
      <c r="U185" s="61"/>
      <c r="V185" s="61"/>
      <c r="W185" s="61"/>
      <c r="X185" s="61"/>
    </row>
    <row r="186" spans="1:25" s="47" customFormat="1" ht="50" x14ac:dyDescent="0.25">
      <c r="A186" s="1" t="s">
        <v>513</v>
      </c>
      <c r="B186" s="79" t="s">
        <v>18</v>
      </c>
      <c r="C186" s="52" t="str">
        <f t="shared" si="12"/>
        <v>florabase</v>
      </c>
      <c r="D186" s="34" t="s">
        <v>514</v>
      </c>
      <c r="E186" s="53" t="s">
        <v>1045</v>
      </c>
      <c r="F186" s="93"/>
      <c r="G186" s="6" t="s">
        <v>26</v>
      </c>
      <c r="H186" s="2" t="s">
        <v>53</v>
      </c>
      <c r="I186" s="2" t="s">
        <v>44</v>
      </c>
      <c r="J186" s="2" t="s">
        <v>70</v>
      </c>
      <c r="K186" s="2" t="s">
        <v>27</v>
      </c>
      <c r="L186" s="2" t="s">
        <v>336</v>
      </c>
      <c r="M186" s="2" t="s">
        <v>89</v>
      </c>
      <c r="N186" s="136">
        <f t="shared" si="13"/>
        <v>60</v>
      </c>
      <c r="O186" s="61"/>
      <c r="P186" s="61">
        <v>60</v>
      </c>
      <c r="Q186" s="61"/>
      <c r="R186" s="61"/>
      <c r="S186" s="61"/>
      <c r="T186" s="61"/>
      <c r="U186" s="61"/>
      <c r="V186" s="61"/>
      <c r="W186" s="61"/>
      <c r="X186" s="61"/>
    </row>
    <row r="187" spans="1:25" s="47" customFormat="1" ht="37.5" x14ac:dyDescent="0.25">
      <c r="A187" s="1" t="s">
        <v>515</v>
      </c>
      <c r="B187" s="2" t="s">
        <v>609</v>
      </c>
      <c r="C187" s="52" t="str">
        <f t="shared" si="12"/>
        <v>florabase</v>
      </c>
      <c r="D187" s="2">
        <v>3970</v>
      </c>
      <c r="E187" s="51" t="s">
        <v>608</v>
      </c>
      <c r="F187" s="96"/>
      <c r="G187" s="121" t="s">
        <v>19</v>
      </c>
      <c r="H187" s="2" t="s">
        <v>185</v>
      </c>
      <c r="I187" s="2"/>
      <c r="J187" s="15" t="s">
        <v>32</v>
      </c>
      <c r="K187" s="15" t="s">
        <v>607</v>
      </c>
      <c r="L187" s="15" t="s">
        <v>29</v>
      </c>
      <c r="M187" s="15" t="s">
        <v>448</v>
      </c>
      <c r="N187" s="136">
        <f t="shared" si="13"/>
        <v>3</v>
      </c>
      <c r="O187" s="61"/>
      <c r="P187" s="61">
        <v>3</v>
      </c>
      <c r="Q187" s="61"/>
      <c r="R187" s="61"/>
      <c r="S187" s="61"/>
      <c r="T187" s="61"/>
      <c r="U187" s="61"/>
      <c r="V187" s="61"/>
      <c r="W187" s="61"/>
      <c r="X187" s="61"/>
    </row>
    <row r="188" spans="1:25" ht="50" x14ac:dyDescent="0.25">
      <c r="A188" s="17" t="s">
        <v>776</v>
      </c>
      <c r="B188" s="22"/>
      <c r="C188" s="52" t="str">
        <f t="shared" si="12"/>
        <v>florabase</v>
      </c>
      <c r="D188" s="2">
        <v>2225</v>
      </c>
      <c r="E188" s="55" t="s">
        <v>1046</v>
      </c>
      <c r="F188" s="40">
        <v>1</v>
      </c>
      <c r="G188" s="11" t="s">
        <v>23</v>
      </c>
      <c r="H188" s="2" t="s">
        <v>1047</v>
      </c>
      <c r="I188" s="2" t="s">
        <v>31</v>
      </c>
      <c r="J188" s="2" t="s">
        <v>24</v>
      </c>
      <c r="K188" s="2" t="s">
        <v>20</v>
      </c>
      <c r="L188" s="2" t="s">
        <v>40</v>
      </c>
      <c r="M188" s="2"/>
      <c r="N188" s="136">
        <f t="shared" si="13"/>
        <v>10</v>
      </c>
      <c r="O188" s="124">
        <v>10</v>
      </c>
      <c r="P188" s="124"/>
      <c r="Q188" s="124"/>
      <c r="R188" s="124"/>
      <c r="S188" s="124"/>
      <c r="T188" s="124"/>
      <c r="U188" s="124"/>
      <c r="V188" s="124"/>
      <c r="W188" s="124"/>
      <c r="X188" s="124"/>
      <c r="Y188" s="68"/>
    </row>
    <row r="189" spans="1:25" s="47" customFormat="1" ht="50" x14ac:dyDescent="0.25">
      <c r="A189" s="1" t="s">
        <v>777</v>
      </c>
      <c r="B189" s="2" t="s">
        <v>778</v>
      </c>
      <c r="C189" s="52" t="str">
        <f t="shared" si="12"/>
        <v>florabase</v>
      </c>
      <c r="D189" s="2" t="s">
        <v>1048</v>
      </c>
      <c r="E189" s="53" t="s">
        <v>1049</v>
      </c>
      <c r="F189" s="40">
        <v>2</v>
      </c>
      <c r="G189" s="13" t="s">
        <v>19</v>
      </c>
      <c r="H189" s="2" t="s">
        <v>161</v>
      </c>
      <c r="I189" s="2" t="s">
        <v>1050</v>
      </c>
      <c r="J189" s="2" t="s">
        <v>70</v>
      </c>
      <c r="K189" s="2" t="s">
        <v>1051</v>
      </c>
      <c r="L189" s="2" t="s">
        <v>46</v>
      </c>
      <c r="M189" s="2" t="s">
        <v>18</v>
      </c>
      <c r="N189" s="136">
        <f t="shared" si="13"/>
        <v>2</v>
      </c>
      <c r="O189" s="104"/>
      <c r="P189" s="104">
        <v>2</v>
      </c>
      <c r="Q189" s="104"/>
      <c r="R189" s="104"/>
      <c r="S189" s="46"/>
      <c r="T189" s="125"/>
      <c r="U189" s="104"/>
      <c r="V189" s="104"/>
      <c r="W189" s="46"/>
      <c r="X189" s="104"/>
    </row>
    <row r="190" spans="1:25" s="47" customFormat="1" ht="50" x14ac:dyDescent="0.25">
      <c r="A190" s="1" t="s">
        <v>779</v>
      </c>
      <c r="B190" s="2" t="s">
        <v>780</v>
      </c>
      <c r="C190" s="52" t="str">
        <f t="shared" si="12"/>
        <v>florabase</v>
      </c>
      <c r="D190" s="2" t="s">
        <v>1052</v>
      </c>
      <c r="E190" s="53" t="s">
        <v>1053</v>
      </c>
      <c r="F190" s="88">
        <v>3</v>
      </c>
      <c r="G190" s="13" t="s">
        <v>19</v>
      </c>
      <c r="H190" s="2" t="s">
        <v>51</v>
      </c>
      <c r="I190" s="2" t="s">
        <v>28</v>
      </c>
      <c r="J190" s="2" t="s">
        <v>70</v>
      </c>
      <c r="K190" s="2" t="s">
        <v>327</v>
      </c>
      <c r="L190" s="2" t="s">
        <v>50</v>
      </c>
      <c r="M190" s="2" t="s">
        <v>18</v>
      </c>
      <c r="N190" s="136">
        <f t="shared" si="13"/>
        <v>8</v>
      </c>
      <c r="O190" s="61">
        <v>8</v>
      </c>
      <c r="P190" s="61"/>
      <c r="Q190" s="61"/>
      <c r="R190" s="61"/>
      <c r="S190" s="61"/>
      <c r="T190" s="61"/>
      <c r="U190" s="61"/>
      <c r="V190" s="61"/>
      <c r="W190" s="61"/>
      <c r="X190" s="61"/>
    </row>
    <row r="191" spans="1:25" s="47" customFormat="1" ht="50" x14ac:dyDescent="0.25">
      <c r="A191" s="1" t="s">
        <v>781</v>
      </c>
      <c r="B191" s="2" t="s">
        <v>782</v>
      </c>
      <c r="C191" s="52" t="str">
        <f t="shared" si="12"/>
        <v>florabase</v>
      </c>
      <c r="D191" s="2" t="s">
        <v>1054</v>
      </c>
      <c r="E191" s="53" t="s">
        <v>1055</v>
      </c>
      <c r="F191" s="88">
        <v>6</v>
      </c>
      <c r="G191" s="13" t="s">
        <v>19</v>
      </c>
      <c r="H191" s="2" t="s">
        <v>59</v>
      </c>
      <c r="I191" s="2" t="s">
        <v>28</v>
      </c>
      <c r="J191" s="2" t="s">
        <v>70</v>
      </c>
      <c r="K191" s="2" t="s">
        <v>27</v>
      </c>
      <c r="L191" s="2" t="s">
        <v>35</v>
      </c>
      <c r="M191" s="2"/>
      <c r="N191" s="136">
        <f t="shared" si="13"/>
        <v>6</v>
      </c>
      <c r="O191" s="61">
        <v>6</v>
      </c>
      <c r="P191" s="61"/>
      <c r="Q191" s="61"/>
      <c r="R191" s="61"/>
      <c r="S191" s="61"/>
      <c r="T191" s="61"/>
      <c r="U191" s="61"/>
      <c r="V191" s="61"/>
      <c r="W191" s="61"/>
      <c r="X191" s="61"/>
    </row>
    <row r="192" spans="1:25" s="47" customFormat="1" ht="50" x14ac:dyDescent="0.25">
      <c r="A192" s="10" t="s">
        <v>1188</v>
      </c>
      <c r="B192" s="22" t="s">
        <v>1189</v>
      </c>
      <c r="C192" s="52" t="str">
        <f t="shared" si="12"/>
        <v>florabase</v>
      </c>
      <c r="D192" s="2" t="s">
        <v>1190</v>
      </c>
      <c r="E192" s="59" t="s">
        <v>1191</v>
      </c>
      <c r="F192" s="2">
        <v>2</v>
      </c>
      <c r="G192" s="12" t="s">
        <v>26</v>
      </c>
      <c r="H192" s="2" t="s">
        <v>141</v>
      </c>
      <c r="I192" s="2" t="s">
        <v>1192</v>
      </c>
      <c r="J192" s="2" t="s">
        <v>70</v>
      </c>
      <c r="K192" s="2" t="s">
        <v>27</v>
      </c>
      <c r="L192" s="2" t="s">
        <v>273</v>
      </c>
      <c r="M192" s="2"/>
      <c r="N192" s="136">
        <f t="shared" si="13"/>
        <v>4</v>
      </c>
      <c r="O192" s="61">
        <v>4</v>
      </c>
      <c r="P192" s="61"/>
      <c r="Q192" s="61"/>
      <c r="R192" s="61"/>
      <c r="S192" s="61"/>
      <c r="T192" s="61"/>
      <c r="U192" s="61"/>
      <c r="V192" s="61"/>
      <c r="W192" s="61"/>
      <c r="X192" s="61"/>
    </row>
    <row r="193" spans="1:24" s="47" customFormat="1" ht="50" x14ac:dyDescent="0.25">
      <c r="A193" s="1" t="s">
        <v>516</v>
      </c>
      <c r="B193" s="2" t="s">
        <v>517</v>
      </c>
      <c r="C193" s="52" t="str">
        <f t="shared" si="12"/>
        <v>florabase</v>
      </c>
      <c r="D193" s="2" t="s">
        <v>518</v>
      </c>
      <c r="E193" s="53" t="s">
        <v>1056</v>
      </c>
      <c r="F193" s="86">
        <v>34</v>
      </c>
      <c r="G193" s="32" t="s">
        <v>84</v>
      </c>
      <c r="H193" s="2" t="s">
        <v>18</v>
      </c>
      <c r="I193" s="2" t="s">
        <v>36</v>
      </c>
      <c r="J193" s="2" t="s">
        <v>24</v>
      </c>
      <c r="K193" s="2" t="s">
        <v>353</v>
      </c>
      <c r="L193" s="2" t="s">
        <v>50</v>
      </c>
      <c r="M193" s="2" t="s">
        <v>18</v>
      </c>
      <c r="N193" s="136">
        <f t="shared" si="13"/>
        <v>40</v>
      </c>
      <c r="O193" s="61">
        <v>40</v>
      </c>
      <c r="P193" s="61"/>
      <c r="Q193" s="61"/>
      <c r="R193" s="61"/>
      <c r="S193" s="61"/>
      <c r="T193" s="61"/>
      <c r="U193" s="61"/>
      <c r="V193" s="61"/>
      <c r="W193" s="61"/>
      <c r="X193" s="61"/>
    </row>
    <row r="194" spans="1:24" s="47" customFormat="1" ht="50" x14ac:dyDescent="0.25">
      <c r="A194" s="1" t="s">
        <v>116</v>
      </c>
      <c r="B194" s="2" t="s">
        <v>118</v>
      </c>
      <c r="C194" s="52" t="str">
        <f t="shared" si="12"/>
        <v>florabase</v>
      </c>
      <c r="D194" s="2" t="s">
        <v>117</v>
      </c>
      <c r="E194" s="53" t="s">
        <v>343</v>
      </c>
      <c r="F194" s="40">
        <v>3</v>
      </c>
      <c r="G194" s="72" t="s">
        <v>84</v>
      </c>
      <c r="H194" s="2" t="s">
        <v>18</v>
      </c>
      <c r="I194" s="2" t="s">
        <v>344</v>
      </c>
      <c r="J194" s="2" t="s">
        <v>70</v>
      </c>
      <c r="K194" s="2" t="s">
        <v>345</v>
      </c>
      <c r="L194" s="2" t="s">
        <v>94</v>
      </c>
      <c r="M194" s="2" t="s">
        <v>346</v>
      </c>
      <c r="N194" s="136">
        <f t="shared" si="13"/>
        <v>6</v>
      </c>
      <c r="O194" s="61">
        <v>6</v>
      </c>
      <c r="P194" s="61"/>
      <c r="Q194" s="61"/>
      <c r="R194" s="61"/>
      <c r="S194" s="61"/>
      <c r="T194" s="61"/>
      <c r="U194" s="61"/>
      <c r="V194" s="61"/>
      <c r="W194" s="61"/>
      <c r="X194" s="61"/>
    </row>
    <row r="195" spans="1:24" s="47" customFormat="1" ht="37.5" x14ac:dyDescent="0.25">
      <c r="A195" s="1" t="s">
        <v>246</v>
      </c>
      <c r="B195" s="2" t="s">
        <v>278</v>
      </c>
      <c r="C195" s="52" t="str">
        <f t="shared" si="12"/>
        <v>florabase</v>
      </c>
      <c r="D195" s="2" t="s">
        <v>247</v>
      </c>
      <c r="E195" s="53" t="s">
        <v>248</v>
      </c>
      <c r="F195" s="40">
        <v>5</v>
      </c>
      <c r="G195" s="87" t="s">
        <v>43</v>
      </c>
      <c r="H195" s="2" t="s">
        <v>18</v>
      </c>
      <c r="I195" s="2" t="s">
        <v>36</v>
      </c>
      <c r="J195" s="2" t="s">
        <v>70</v>
      </c>
      <c r="K195" s="2" t="s">
        <v>27</v>
      </c>
      <c r="L195" s="2" t="s">
        <v>191</v>
      </c>
      <c r="M195" s="2" t="s">
        <v>55</v>
      </c>
      <c r="N195" s="136">
        <f t="shared" si="13"/>
        <v>5</v>
      </c>
      <c r="O195" s="61">
        <v>5</v>
      </c>
      <c r="P195" s="61"/>
      <c r="Q195" s="61"/>
      <c r="R195" s="61"/>
      <c r="S195" s="61"/>
      <c r="T195" s="61"/>
      <c r="U195" s="61"/>
      <c r="V195" s="61"/>
      <c r="W195" s="61"/>
      <c r="X195" s="61"/>
    </row>
    <row r="196" spans="1:24" s="47" customFormat="1" ht="62.5" x14ac:dyDescent="0.25">
      <c r="A196" s="1" t="s">
        <v>249</v>
      </c>
      <c r="B196" s="2" t="s">
        <v>279</v>
      </c>
      <c r="C196" s="52" t="str">
        <f t="shared" si="12"/>
        <v>florabase</v>
      </c>
      <c r="D196" s="2" t="s">
        <v>250</v>
      </c>
      <c r="E196" s="53" t="s">
        <v>377</v>
      </c>
      <c r="F196" s="93"/>
      <c r="G196" s="13" t="s">
        <v>19</v>
      </c>
      <c r="H196" s="2" t="s">
        <v>171</v>
      </c>
      <c r="I196" s="2" t="s">
        <v>154</v>
      </c>
      <c r="J196" s="2" t="s">
        <v>24</v>
      </c>
      <c r="K196" s="2" t="s">
        <v>27</v>
      </c>
      <c r="L196" s="2" t="s">
        <v>119</v>
      </c>
      <c r="M196" s="2" t="s">
        <v>55</v>
      </c>
      <c r="N196" s="136">
        <f t="shared" si="13"/>
        <v>3</v>
      </c>
      <c r="O196" s="61"/>
      <c r="P196" s="61">
        <v>3</v>
      </c>
      <c r="Q196" s="61"/>
      <c r="R196" s="61"/>
      <c r="S196" s="61"/>
      <c r="T196" s="61"/>
      <c r="U196" s="61"/>
      <c r="V196" s="61"/>
      <c r="W196" s="61"/>
      <c r="X196" s="61"/>
    </row>
    <row r="197" spans="1:24" s="47" customFormat="1" ht="37.5" x14ac:dyDescent="0.25">
      <c r="A197" s="1" t="s">
        <v>783</v>
      </c>
      <c r="B197" s="2"/>
      <c r="C197" s="52" t="str">
        <f t="shared" si="12"/>
        <v>florabase</v>
      </c>
      <c r="D197" s="2">
        <v>15674</v>
      </c>
      <c r="E197" s="74" t="s">
        <v>1057</v>
      </c>
      <c r="F197" s="93"/>
      <c r="G197" s="3" t="s">
        <v>19</v>
      </c>
      <c r="H197" s="2" t="s">
        <v>1058</v>
      </c>
      <c r="I197" s="2"/>
      <c r="J197" s="2" t="s">
        <v>24</v>
      </c>
      <c r="K197" s="2" t="s">
        <v>1059</v>
      </c>
      <c r="L197" s="2" t="s">
        <v>106</v>
      </c>
      <c r="M197" s="2" t="s">
        <v>55</v>
      </c>
      <c r="N197" s="136">
        <f t="shared" si="13"/>
        <v>3</v>
      </c>
      <c r="O197" s="61">
        <v>3</v>
      </c>
      <c r="P197" s="61"/>
      <c r="Q197" s="61"/>
      <c r="R197" s="61"/>
      <c r="S197" s="61"/>
      <c r="T197" s="61"/>
      <c r="U197" s="61"/>
      <c r="V197" s="61"/>
      <c r="W197" s="61"/>
      <c r="X197" s="61"/>
    </row>
    <row r="198" spans="1:24" s="47" customFormat="1" ht="50" x14ac:dyDescent="0.25">
      <c r="A198" s="1" t="s">
        <v>347</v>
      </c>
      <c r="B198" s="2" t="s">
        <v>18</v>
      </c>
      <c r="C198" s="52" t="str">
        <f t="shared" si="12"/>
        <v>florabase</v>
      </c>
      <c r="D198" s="2" t="s">
        <v>348</v>
      </c>
      <c r="E198" s="53" t="s">
        <v>349</v>
      </c>
      <c r="F198" s="93">
        <v>15</v>
      </c>
      <c r="G198" s="11" t="s">
        <v>23</v>
      </c>
      <c r="H198" s="2" t="s">
        <v>28</v>
      </c>
      <c r="I198" s="2" t="s">
        <v>28</v>
      </c>
      <c r="J198" s="2" t="s">
        <v>24</v>
      </c>
      <c r="K198" s="2" t="s">
        <v>25</v>
      </c>
      <c r="L198" s="2" t="s">
        <v>49</v>
      </c>
      <c r="M198" s="2" t="s">
        <v>282</v>
      </c>
      <c r="N198" s="136">
        <f t="shared" si="13"/>
        <v>15</v>
      </c>
      <c r="O198" s="61">
        <v>15</v>
      </c>
      <c r="P198" s="61"/>
      <c r="Q198" s="61"/>
      <c r="R198" s="61"/>
      <c r="S198" s="61"/>
      <c r="T198" s="61"/>
      <c r="U198" s="61"/>
      <c r="V198" s="61"/>
      <c r="W198" s="61"/>
      <c r="X198" s="61"/>
    </row>
    <row r="199" spans="1:24" s="47" customFormat="1" ht="50" x14ac:dyDescent="0.25">
      <c r="A199" s="1" t="s">
        <v>519</v>
      </c>
      <c r="B199" s="2" t="s">
        <v>18</v>
      </c>
      <c r="C199" s="52" t="str">
        <f t="shared" si="12"/>
        <v>florabase</v>
      </c>
      <c r="D199" s="2" t="s">
        <v>520</v>
      </c>
      <c r="E199" s="53" t="s">
        <v>521</v>
      </c>
      <c r="F199" s="40"/>
      <c r="G199" s="13" t="s">
        <v>19</v>
      </c>
      <c r="H199" s="2" t="s">
        <v>39</v>
      </c>
      <c r="I199" s="2" t="s">
        <v>59</v>
      </c>
      <c r="J199" s="2" t="s">
        <v>24</v>
      </c>
      <c r="K199" s="2" t="s">
        <v>25</v>
      </c>
      <c r="L199" s="2" t="s">
        <v>50</v>
      </c>
      <c r="M199" s="2" t="s">
        <v>97</v>
      </c>
      <c r="N199" s="136">
        <f t="shared" si="13"/>
        <v>3</v>
      </c>
      <c r="O199" s="61">
        <v>3</v>
      </c>
      <c r="P199" s="61"/>
      <c r="Q199" s="61"/>
      <c r="R199" s="61"/>
      <c r="S199" s="61"/>
      <c r="T199" s="61"/>
      <c r="U199" s="61"/>
      <c r="V199" s="61"/>
      <c r="W199" s="61"/>
      <c r="X199" s="61"/>
    </row>
    <row r="200" spans="1:24" s="47" customFormat="1" ht="37.5" x14ac:dyDescent="0.25">
      <c r="A200" s="1" t="s">
        <v>522</v>
      </c>
      <c r="B200" s="2" t="s">
        <v>18</v>
      </c>
      <c r="C200" s="52" t="str">
        <f t="shared" si="12"/>
        <v>florabase</v>
      </c>
      <c r="D200" s="2" t="s">
        <v>523</v>
      </c>
      <c r="E200" s="53" t="s">
        <v>524</v>
      </c>
      <c r="F200" s="40"/>
      <c r="G200" s="13" t="s">
        <v>19</v>
      </c>
      <c r="H200" s="2" t="s">
        <v>160</v>
      </c>
      <c r="I200" s="2" t="s">
        <v>39</v>
      </c>
      <c r="J200" s="2" t="s">
        <v>24</v>
      </c>
      <c r="K200" s="2" t="s">
        <v>25</v>
      </c>
      <c r="L200" s="2" t="s">
        <v>106</v>
      </c>
      <c r="M200" s="2"/>
      <c r="N200" s="136">
        <f t="shared" si="13"/>
        <v>5</v>
      </c>
      <c r="O200" s="61">
        <v>5</v>
      </c>
      <c r="P200" s="61"/>
      <c r="Q200" s="61"/>
      <c r="R200" s="61"/>
      <c r="S200" s="61"/>
      <c r="T200" s="61"/>
      <c r="U200" s="61"/>
      <c r="V200" s="61"/>
      <c r="W200" s="61"/>
      <c r="X200" s="61"/>
    </row>
    <row r="201" spans="1:24" s="47" customFormat="1" ht="50" x14ac:dyDescent="0.25">
      <c r="A201" s="17" t="s">
        <v>1248</v>
      </c>
      <c r="B201" s="4" t="s">
        <v>350</v>
      </c>
      <c r="C201" s="52" t="str">
        <f>HYPERLINK(IF(ISBLANK($F201),fb_search &amp; $A201, fb_profile&amp;$F201),"florabase")</f>
        <v>florabase</v>
      </c>
      <c r="D201" s="2" t="s">
        <v>351</v>
      </c>
      <c r="E201" s="55" t="s">
        <v>352</v>
      </c>
      <c r="F201" s="40"/>
      <c r="G201" s="11" t="s">
        <v>23</v>
      </c>
      <c r="H201" s="2" t="s">
        <v>45</v>
      </c>
      <c r="I201" s="2" t="s">
        <v>199</v>
      </c>
      <c r="J201" s="2" t="s">
        <v>24</v>
      </c>
      <c r="K201" s="2" t="s">
        <v>27</v>
      </c>
      <c r="L201" s="2" t="s">
        <v>50</v>
      </c>
      <c r="M201" s="2" t="s">
        <v>76</v>
      </c>
      <c r="N201" s="136">
        <f t="shared" si="13"/>
        <v>1</v>
      </c>
      <c r="O201" s="61">
        <v>1</v>
      </c>
      <c r="P201" s="61"/>
      <c r="Q201" s="61"/>
      <c r="R201" s="61"/>
      <c r="S201" s="61"/>
      <c r="T201" s="61"/>
      <c r="U201" s="61"/>
      <c r="V201" s="61"/>
      <c r="W201" s="61"/>
      <c r="X201" s="61"/>
    </row>
    <row r="202" spans="1:24" s="47" customFormat="1" ht="50" x14ac:dyDescent="0.25">
      <c r="A202" s="1" t="s">
        <v>525</v>
      </c>
      <c r="B202" s="2" t="s">
        <v>526</v>
      </c>
      <c r="C202" s="52" t="str">
        <f t="shared" ref="C202:C215" si="14">HYPERLINK(IF(ISBLANK($D202),fb_search &amp; $A202, fb_profile&amp;$D202),"florabase")</f>
        <v>florabase</v>
      </c>
      <c r="D202" s="2" t="s">
        <v>527</v>
      </c>
      <c r="E202" s="53" t="s">
        <v>528</v>
      </c>
      <c r="F202" s="40">
        <v>21</v>
      </c>
      <c r="G202" s="24" t="s">
        <v>611</v>
      </c>
      <c r="H202" s="2" t="s">
        <v>156</v>
      </c>
      <c r="I202" s="2" t="s">
        <v>158</v>
      </c>
      <c r="J202" s="2" t="s">
        <v>69</v>
      </c>
      <c r="K202" s="2" t="s">
        <v>27</v>
      </c>
      <c r="L202" s="2" t="s">
        <v>94</v>
      </c>
      <c r="M202" s="2" t="s">
        <v>55</v>
      </c>
      <c r="N202" s="136">
        <f t="shared" si="13"/>
        <v>24</v>
      </c>
      <c r="O202" s="61">
        <v>24</v>
      </c>
      <c r="P202" s="61"/>
      <c r="Q202" s="61"/>
      <c r="R202" s="61"/>
      <c r="S202" s="61"/>
      <c r="T202" s="61"/>
      <c r="U202" s="61"/>
      <c r="V202" s="61"/>
      <c r="W202" s="61"/>
      <c r="X202" s="61"/>
    </row>
    <row r="203" spans="1:24" s="47" customFormat="1" ht="50" x14ac:dyDescent="0.25">
      <c r="A203" s="21" t="s">
        <v>378</v>
      </c>
      <c r="B203" s="20" t="s">
        <v>379</v>
      </c>
      <c r="C203" s="52" t="str">
        <f t="shared" si="14"/>
        <v>florabase</v>
      </c>
      <c r="D203" s="2" t="s">
        <v>380</v>
      </c>
      <c r="E203" s="85" t="s">
        <v>381</v>
      </c>
      <c r="F203" s="88">
        <v>7</v>
      </c>
      <c r="G203" s="24" t="s">
        <v>611</v>
      </c>
      <c r="H203" s="2" t="s">
        <v>154</v>
      </c>
      <c r="I203" s="2" t="s">
        <v>160</v>
      </c>
      <c r="J203" s="2" t="s">
        <v>70</v>
      </c>
      <c r="K203" s="2" t="s">
        <v>27</v>
      </c>
      <c r="L203" s="2" t="s">
        <v>130</v>
      </c>
      <c r="M203" s="2" t="s">
        <v>55</v>
      </c>
      <c r="N203" s="136">
        <f t="shared" si="13"/>
        <v>7</v>
      </c>
      <c r="O203" s="61">
        <v>7</v>
      </c>
      <c r="P203" s="61"/>
      <c r="Q203" s="61"/>
      <c r="R203" s="61"/>
      <c r="S203" s="61"/>
      <c r="T203" s="61"/>
      <c r="U203" s="61"/>
      <c r="V203" s="61"/>
      <c r="W203" s="61"/>
      <c r="X203" s="61"/>
    </row>
    <row r="204" spans="1:24" s="47" customFormat="1" ht="50" x14ac:dyDescent="0.25">
      <c r="A204" s="1" t="s">
        <v>529</v>
      </c>
      <c r="B204" s="2" t="s">
        <v>530</v>
      </c>
      <c r="C204" s="52" t="str">
        <f t="shared" si="14"/>
        <v>florabase</v>
      </c>
      <c r="D204" s="2" t="s">
        <v>531</v>
      </c>
      <c r="E204" s="53" t="s">
        <v>1060</v>
      </c>
      <c r="F204" s="93">
        <v>3</v>
      </c>
      <c r="G204" s="12" t="s">
        <v>26</v>
      </c>
      <c r="H204" s="2" t="s">
        <v>389</v>
      </c>
      <c r="I204" s="2" t="s">
        <v>195</v>
      </c>
      <c r="J204" s="2" t="s">
        <v>70</v>
      </c>
      <c r="K204" s="2" t="s">
        <v>532</v>
      </c>
      <c r="L204" s="2" t="s">
        <v>42</v>
      </c>
      <c r="M204" s="2" t="s">
        <v>88</v>
      </c>
      <c r="N204" s="136">
        <f t="shared" si="13"/>
        <v>40</v>
      </c>
      <c r="O204" s="61">
        <v>40</v>
      </c>
      <c r="P204" s="61"/>
      <c r="Q204" s="61"/>
      <c r="R204" s="61"/>
      <c r="S204" s="61"/>
      <c r="T204" s="61"/>
      <c r="U204" s="61"/>
      <c r="V204" s="61"/>
      <c r="W204" s="61"/>
      <c r="X204" s="61"/>
    </row>
    <row r="205" spans="1:24" s="47" customFormat="1" ht="37.5" x14ac:dyDescent="0.25">
      <c r="A205" s="1" t="s">
        <v>151</v>
      </c>
      <c r="B205" s="25" t="s">
        <v>124</v>
      </c>
      <c r="C205" s="52" t="str">
        <f t="shared" si="14"/>
        <v>florabase</v>
      </c>
      <c r="D205" s="2"/>
      <c r="E205" s="53" t="s">
        <v>386</v>
      </c>
      <c r="F205" s="40">
        <v>24</v>
      </c>
      <c r="G205" s="12" t="s">
        <v>26</v>
      </c>
      <c r="H205" s="2" t="s">
        <v>179</v>
      </c>
      <c r="I205" s="2" t="s">
        <v>178</v>
      </c>
      <c r="J205" s="2" t="s">
        <v>387</v>
      </c>
      <c r="K205" s="2" t="s">
        <v>25</v>
      </c>
      <c r="L205" s="2" t="s">
        <v>108</v>
      </c>
      <c r="M205" s="2" t="s">
        <v>123</v>
      </c>
      <c r="N205" s="136">
        <f t="shared" si="13"/>
        <v>26</v>
      </c>
      <c r="O205" s="61">
        <v>26</v>
      </c>
      <c r="P205" s="61"/>
      <c r="Q205" s="61"/>
      <c r="R205" s="61"/>
      <c r="S205" s="61"/>
      <c r="T205" s="61"/>
      <c r="U205" s="61"/>
      <c r="V205" s="61"/>
      <c r="W205" s="61"/>
      <c r="X205" s="61"/>
    </row>
    <row r="206" spans="1:24" s="47" customFormat="1" ht="50" x14ac:dyDescent="0.25">
      <c r="A206" s="1" t="s">
        <v>151</v>
      </c>
      <c r="B206" s="2" t="s">
        <v>533</v>
      </c>
      <c r="C206" s="52" t="str">
        <f t="shared" si="14"/>
        <v>florabase</v>
      </c>
      <c r="D206" s="2"/>
      <c r="E206" s="53" t="s">
        <v>1061</v>
      </c>
      <c r="F206" s="40"/>
      <c r="G206" s="12" t="s">
        <v>26</v>
      </c>
      <c r="H206" s="2" t="s">
        <v>251</v>
      </c>
      <c r="I206" s="2" t="s">
        <v>44</v>
      </c>
      <c r="J206" s="2" t="s">
        <v>69</v>
      </c>
      <c r="K206" s="2" t="s">
        <v>27</v>
      </c>
      <c r="L206" s="2" t="s">
        <v>94</v>
      </c>
      <c r="M206" s="2" t="s">
        <v>123</v>
      </c>
      <c r="N206" s="136">
        <f t="shared" si="13"/>
        <v>2</v>
      </c>
      <c r="O206" s="61">
        <v>2</v>
      </c>
      <c r="P206" s="61"/>
      <c r="Q206" s="61"/>
      <c r="R206" s="61"/>
      <c r="S206" s="61"/>
      <c r="T206" s="61"/>
      <c r="U206" s="61"/>
      <c r="V206" s="61"/>
      <c r="W206" s="61"/>
      <c r="X206" s="61"/>
    </row>
    <row r="207" spans="1:24" s="47" customFormat="1" ht="62.5" x14ac:dyDescent="0.25">
      <c r="A207" s="1" t="s">
        <v>784</v>
      </c>
      <c r="B207" s="2" t="s">
        <v>785</v>
      </c>
      <c r="C207" s="52" t="str">
        <f t="shared" si="14"/>
        <v>florabase</v>
      </c>
      <c r="D207" s="2"/>
      <c r="E207" s="53" t="s">
        <v>1062</v>
      </c>
      <c r="F207" s="40">
        <v>36</v>
      </c>
      <c r="G207" s="12" t="s">
        <v>26</v>
      </c>
      <c r="H207" s="2" t="s">
        <v>251</v>
      </c>
      <c r="I207" s="2" t="s">
        <v>44</v>
      </c>
      <c r="J207" s="2" t="s">
        <v>69</v>
      </c>
      <c r="K207" s="2" t="s">
        <v>27</v>
      </c>
      <c r="L207" s="2" t="s">
        <v>94</v>
      </c>
      <c r="M207" s="2" t="s">
        <v>123</v>
      </c>
      <c r="N207" s="136">
        <f t="shared" si="13"/>
        <v>36</v>
      </c>
      <c r="O207" s="61">
        <v>36</v>
      </c>
      <c r="P207" s="61"/>
      <c r="Q207" s="61"/>
      <c r="R207" s="61"/>
      <c r="S207" s="61"/>
      <c r="T207" s="61"/>
      <c r="U207" s="61"/>
      <c r="V207" s="61"/>
      <c r="W207" s="61"/>
      <c r="X207" s="61"/>
    </row>
    <row r="208" spans="1:24" s="47" customFormat="1" ht="50" x14ac:dyDescent="0.25">
      <c r="A208" s="10" t="s">
        <v>121</v>
      </c>
      <c r="B208" s="22" t="s">
        <v>534</v>
      </c>
      <c r="C208" s="52" t="str">
        <f t="shared" si="14"/>
        <v>florabase</v>
      </c>
      <c r="D208" s="2" t="s">
        <v>120</v>
      </c>
      <c r="E208" s="59" t="s">
        <v>535</v>
      </c>
      <c r="F208" s="40">
        <v>5</v>
      </c>
      <c r="G208" s="12" t="s">
        <v>26</v>
      </c>
      <c r="H208" s="2" t="s">
        <v>168</v>
      </c>
      <c r="I208" s="2" t="s">
        <v>53</v>
      </c>
      <c r="J208" s="2" t="s">
        <v>69</v>
      </c>
      <c r="K208" s="2" t="s">
        <v>27</v>
      </c>
      <c r="L208" s="2" t="s">
        <v>40</v>
      </c>
      <c r="M208" s="2" t="s">
        <v>89</v>
      </c>
      <c r="N208" s="136">
        <f t="shared" si="13"/>
        <v>5</v>
      </c>
      <c r="O208" s="61">
        <v>5</v>
      </c>
      <c r="P208" s="61"/>
      <c r="Q208" s="61"/>
      <c r="R208" s="61"/>
      <c r="S208" s="61"/>
      <c r="T208" s="61"/>
      <c r="U208" s="61"/>
      <c r="V208" s="61"/>
      <c r="W208" s="61"/>
      <c r="X208" s="61"/>
    </row>
    <row r="209" spans="1:25" s="47" customFormat="1" ht="50" x14ac:dyDescent="0.25">
      <c r="A209" s="1" t="s">
        <v>121</v>
      </c>
      <c r="B209" s="2" t="s">
        <v>122</v>
      </c>
      <c r="C209" s="52" t="str">
        <f t="shared" si="14"/>
        <v>florabase</v>
      </c>
      <c r="D209" s="2" t="s">
        <v>120</v>
      </c>
      <c r="E209" s="53" t="s">
        <v>1063</v>
      </c>
      <c r="F209" s="40">
        <v>29</v>
      </c>
      <c r="G209" s="12" t="s">
        <v>26</v>
      </c>
      <c r="H209" s="2" t="s">
        <v>168</v>
      </c>
      <c r="I209" s="2" t="s">
        <v>53</v>
      </c>
      <c r="J209" s="2" t="s">
        <v>69</v>
      </c>
      <c r="K209" s="2" t="s">
        <v>27</v>
      </c>
      <c r="L209" s="2" t="s">
        <v>40</v>
      </c>
      <c r="M209" s="2" t="s">
        <v>89</v>
      </c>
      <c r="N209" s="136">
        <f t="shared" si="13"/>
        <v>40</v>
      </c>
      <c r="O209" s="61">
        <v>40</v>
      </c>
      <c r="P209" s="61"/>
      <c r="Q209" s="61"/>
      <c r="R209" s="61"/>
      <c r="S209" s="61"/>
      <c r="T209" s="61"/>
      <c r="U209" s="61"/>
      <c r="V209" s="61"/>
      <c r="W209" s="61"/>
      <c r="X209" s="61"/>
    </row>
    <row r="210" spans="1:25" s="47" customFormat="1" ht="50" x14ac:dyDescent="0.25">
      <c r="A210" s="1" t="s">
        <v>536</v>
      </c>
      <c r="B210" s="2" t="s">
        <v>600</v>
      </c>
      <c r="C210" s="52" t="str">
        <f t="shared" si="14"/>
        <v>florabase</v>
      </c>
      <c r="D210" s="2" t="s">
        <v>537</v>
      </c>
      <c r="E210" s="53" t="s">
        <v>1064</v>
      </c>
      <c r="F210" s="40"/>
      <c r="G210" s="12" t="s">
        <v>26</v>
      </c>
      <c r="H210" s="2" t="s">
        <v>251</v>
      </c>
      <c r="I210" s="2" t="s">
        <v>44</v>
      </c>
      <c r="J210" s="2" t="s">
        <v>69</v>
      </c>
      <c r="K210" s="2" t="s">
        <v>27</v>
      </c>
      <c r="L210" s="2" t="s">
        <v>104</v>
      </c>
      <c r="M210" s="2" t="s">
        <v>89</v>
      </c>
      <c r="N210" s="136">
        <f t="shared" si="13"/>
        <v>1</v>
      </c>
      <c r="O210" s="61">
        <v>1</v>
      </c>
      <c r="P210" s="61"/>
      <c r="Q210" s="61"/>
      <c r="R210" s="61"/>
      <c r="S210" s="61"/>
      <c r="T210" s="61"/>
      <c r="U210" s="61"/>
      <c r="V210" s="61"/>
      <c r="W210" s="61"/>
      <c r="X210" s="61"/>
    </row>
    <row r="211" spans="1:25" s="47" customFormat="1" ht="50" x14ac:dyDescent="0.25">
      <c r="A211" s="1" t="s">
        <v>536</v>
      </c>
      <c r="B211" s="2" t="s">
        <v>538</v>
      </c>
      <c r="C211" s="52" t="str">
        <f t="shared" si="14"/>
        <v>florabase</v>
      </c>
      <c r="D211" s="2" t="s">
        <v>537</v>
      </c>
      <c r="E211" s="53" t="s">
        <v>1065</v>
      </c>
      <c r="F211" s="40"/>
      <c r="G211" s="12" t="s">
        <v>26</v>
      </c>
      <c r="H211" s="2" t="s">
        <v>251</v>
      </c>
      <c r="I211" s="2" t="s">
        <v>44</v>
      </c>
      <c r="J211" s="2" t="s">
        <v>69</v>
      </c>
      <c r="K211" s="2" t="s">
        <v>27</v>
      </c>
      <c r="L211" s="2" t="s">
        <v>104</v>
      </c>
      <c r="M211" s="2" t="s">
        <v>89</v>
      </c>
      <c r="N211" s="136">
        <f t="shared" si="13"/>
        <v>2</v>
      </c>
      <c r="O211" s="61">
        <v>2</v>
      </c>
      <c r="P211" s="61"/>
      <c r="Q211" s="61"/>
      <c r="R211" s="61"/>
      <c r="S211" s="61"/>
      <c r="T211" s="61"/>
      <c r="U211" s="61"/>
      <c r="V211" s="61"/>
      <c r="W211" s="61"/>
      <c r="X211" s="61"/>
    </row>
    <row r="212" spans="1:25" s="47" customFormat="1" ht="50" x14ac:dyDescent="0.25">
      <c r="A212" s="1" t="s">
        <v>786</v>
      </c>
      <c r="B212" s="2" t="s">
        <v>787</v>
      </c>
      <c r="C212" s="52" t="str">
        <f t="shared" si="14"/>
        <v>florabase</v>
      </c>
      <c r="D212" s="2" t="s">
        <v>1066</v>
      </c>
      <c r="E212" s="53" t="s">
        <v>1067</v>
      </c>
      <c r="F212" s="40">
        <v>7</v>
      </c>
      <c r="G212" s="71" t="s">
        <v>26</v>
      </c>
      <c r="H212" s="2" t="s">
        <v>178</v>
      </c>
      <c r="I212" s="2" t="s">
        <v>255</v>
      </c>
      <c r="J212" s="2" t="s">
        <v>24</v>
      </c>
      <c r="K212" s="2" t="s">
        <v>27</v>
      </c>
      <c r="L212" s="2" t="s">
        <v>52</v>
      </c>
      <c r="M212" s="2" t="s">
        <v>88</v>
      </c>
      <c r="N212" s="136">
        <f t="shared" si="13"/>
        <v>8</v>
      </c>
      <c r="O212" s="61">
        <v>8</v>
      </c>
      <c r="P212" s="61"/>
      <c r="Q212" s="61"/>
      <c r="R212" s="61"/>
      <c r="S212" s="61"/>
      <c r="T212" s="61"/>
      <c r="U212" s="61"/>
      <c r="V212" s="61"/>
      <c r="W212" s="61"/>
      <c r="X212" s="61"/>
    </row>
    <row r="213" spans="1:25" s="47" customFormat="1" ht="62.5" x14ac:dyDescent="0.25">
      <c r="A213" s="17" t="s">
        <v>354</v>
      </c>
      <c r="B213" s="4" t="s">
        <v>355</v>
      </c>
      <c r="C213" s="52" t="str">
        <f t="shared" si="14"/>
        <v>florabase</v>
      </c>
      <c r="D213" s="2" t="s">
        <v>356</v>
      </c>
      <c r="E213" s="55" t="s">
        <v>1068</v>
      </c>
      <c r="F213" s="40">
        <v>96</v>
      </c>
      <c r="G213" s="12" t="s">
        <v>26</v>
      </c>
      <c r="H213" s="2" t="s">
        <v>245</v>
      </c>
      <c r="I213" s="2" t="s">
        <v>44</v>
      </c>
      <c r="J213" s="2" t="s">
        <v>70</v>
      </c>
      <c r="K213" s="2" t="s">
        <v>38</v>
      </c>
      <c r="L213" s="2" t="s">
        <v>110</v>
      </c>
      <c r="M213" s="2" t="s">
        <v>89</v>
      </c>
      <c r="N213" s="136">
        <f t="shared" si="13"/>
        <v>96</v>
      </c>
      <c r="O213" s="61">
        <v>96</v>
      </c>
      <c r="P213" s="61"/>
      <c r="Q213" s="61"/>
      <c r="R213" s="61"/>
      <c r="S213" s="61"/>
      <c r="T213" s="61"/>
      <c r="U213" s="61"/>
      <c r="V213" s="61"/>
      <c r="W213" s="61"/>
      <c r="X213" s="61"/>
    </row>
    <row r="214" spans="1:25" s="47" customFormat="1" ht="50" x14ac:dyDescent="0.25">
      <c r="A214" s="1" t="s">
        <v>788</v>
      </c>
      <c r="B214" s="2" t="s">
        <v>789</v>
      </c>
      <c r="C214" s="52" t="str">
        <f t="shared" si="14"/>
        <v>florabase</v>
      </c>
      <c r="D214" s="2" t="s">
        <v>1069</v>
      </c>
      <c r="E214" s="53" t="s">
        <v>1070</v>
      </c>
      <c r="F214" s="40"/>
      <c r="G214" s="12" t="s">
        <v>26</v>
      </c>
      <c r="H214" s="2" t="s">
        <v>179</v>
      </c>
      <c r="I214" s="2" t="s">
        <v>28</v>
      </c>
      <c r="J214" s="2" t="s">
        <v>24</v>
      </c>
      <c r="K214" s="2" t="s">
        <v>27</v>
      </c>
      <c r="L214" s="2" t="s">
        <v>46</v>
      </c>
      <c r="M214" s="2" t="s">
        <v>76</v>
      </c>
      <c r="N214" s="136">
        <f t="shared" si="13"/>
        <v>1</v>
      </c>
      <c r="O214" s="61">
        <v>1</v>
      </c>
      <c r="P214" s="61"/>
      <c r="Q214" s="61"/>
      <c r="R214" s="61"/>
      <c r="S214" s="61"/>
      <c r="T214" s="61"/>
      <c r="U214" s="61"/>
      <c r="V214" s="61"/>
      <c r="W214" s="61"/>
      <c r="X214" s="61"/>
    </row>
    <row r="215" spans="1:25" s="47" customFormat="1" ht="50" x14ac:dyDescent="0.25">
      <c r="A215" s="1" t="s">
        <v>125</v>
      </c>
      <c r="B215" s="2" t="s">
        <v>126</v>
      </c>
      <c r="C215" s="52" t="str">
        <f t="shared" si="14"/>
        <v>florabase</v>
      </c>
      <c r="D215" s="2">
        <v>51891</v>
      </c>
      <c r="E215" s="53" t="s">
        <v>275</v>
      </c>
      <c r="F215" s="40">
        <v>5</v>
      </c>
      <c r="G215" s="13" t="s">
        <v>19</v>
      </c>
      <c r="H215" s="2" t="s">
        <v>59</v>
      </c>
      <c r="I215" s="2" t="s">
        <v>59</v>
      </c>
      <c r="J215" s="2" t="s">
        <v>24</v>
      </c>
      <c r="K215" s="2" t="s">
        <v>93</v>
      </c>
      <c r="L215" s="2" t="s">
        <v>21</v>
      </c>
      <c r="M215" s="2" t="s">
        <v>58</v>
      </c>
      <c r="N215" s="136">
        <f t="shared" si="13"/>
        <v>8</v>
      </c>
      <c r="O215" s="61">
        <v>8</v>
      </c>
      <c r="P215" s="61"/>
      <c r="Q215" s="61"/>
      <c r="R215" s="61"/>
      <c r="S215" s="61"/>
      <c r="T215" s="61"/>
      <c r="U215" s="61"/>
      <c r="V215" s="61"/>
      <c r="W215" s="61"/>
      <c r="X215" s="61"/>
    </row>
    <row r="216" spans="1:25" s="47" customFormat="1" ht="50" x14ac:dyDescent="0.25">
      <c r="A216" s="1" t="s">
        <v>252</v>
      </c>
      <c r="B216" s="2" t="s">
        <v>253</v>
      </c>
      <c r="C216" s="52" t="s">
        <v>409</v>
      </c>
      <c r="D216" s="2" t="s">
        <v>254</v>
      </c>
      <c r="E216" s="53" t="s">
        <v>357</v>
      </c>
      <c r="F216" s="88">
        <v>3</v>
      </c>
      <c r="G216" s="101" t="s">
        <v>84</v>
      </c>
      <c r="H216" s="2" t="s">
        <v>335</v>
      </c>
      <c r="I216" s="2" t="s">
        <v>18</v>
      </c>
      <c r="J216" s="2" t="s">
        <v>32</v>
      </c>
      <c r="K216" s="2" t="s">
        <v>25</v>
      </c>
      <c r="L216" s="2" t="s">
        <v>77</v>
      </c>
      <c r="M216" s="2" t="s">
        <v>55</v>
      </c>
      <c r="N216" s="136">
        <f t="shared" si="13"/>
        <v>4</v>
      </c>
      <c r="O216" s="66">
        <v>4</v>
      </c>
      <c r="P216" s="66"/>
      <c r="Q216" s="66"/>
      <c r="R216" s="66"/>
      <c r="S216" s="66"/>
      <c r="T216" s="2"/>
      <c r="U216" s="66"/>
      <c r="V216" s="66"/>
      <c r="W216" s="66"/>
      <c r="Y216" s="78"/>
    </row>
    <row r="217" spans="1:25" s="47" customFormat="1" ht="50" x14ac:dyDescent="0.25">
      <c r="A217" s="1" t="s">
        <v>584</v>
      </c>
      <c r="B217" s="2"/>
      <c r="C217" s="52" t="str">
        <f t="shared" ref="C217:C247" si="15">HYPERLINK(IF(ISBLANK($D217),fb_search &amp; $A217, fb_profile&amp;$D217),"florabase")</f>
        <v>florabase</v>
      </c>
      <c r="D217" s="2">
        <v>19082</v>
      </c>
      <c r="E217" s="58" t="s">
        <v>604</v>
      </c>
      <c r="F217" s="95"/>
      <c r="G217" s="42" t="s">
        <v>19</v>
      </c>
      <c r="H217" s="2" t="s">
        <v>301</v>
      </c>
      <c r="I217" s="2"/>
      <c r="J217" s="15" t="s">
        <v>47</v>
      </c>
      <c r="K217" s="15" t="s">
        <v>605</v>
      </c>
      <c r="L217" s="15" t="s">
        <v>42</v>
      </c>
      <c r="M217" s="15" t="s">
        <v>76</v>
      </c>
      <c r="N217" s="136">
        <f t="shared" si="13"/>
        <v>15</v>
      </c>
      <c r="O217" s="61">
        <v>15</v>
      </c>
      <c r="P217" s="61"/>
      <c r="Q217" s="61"/>
      <c r="R217" s="61"/>
      <c r="S217" s="61"/>
      <c r="T217" s="61"/>
      <c r="U217" s="61"/>
      <c r="V217" s="61"/>
      <c r="W217" s="61"/>
      <c r="X217" s="61"/>
    </row>
    <row r="218" spans="1:25" s="47" customFormat="1" ht="50" x14ac:dyDescent="0.25">
      <c r="A218" s="1" t="s">
        <v>585</v>
      </c>
      <c r="B218" s="2"/>
      <c r="C218" s="52" t="str">
        <f t="shared" si="15"/>
        <v>florabase</v>
      </c>
      <c r="D218" s="2">
        <v>5880</v>
      </c>
      <c r="E218" s="51" t="s">
        <v>592</v>
      </c>
      <c r="F218" s="127">
        <v>2</v>
      </c>
      <c r="G218" s="6" t="s">
        <v>26</v>
      </c>
      <c r="H218" s="2" t="s">
        <v>241</v>
      </c>
      <c r="I218" s="2"/>
      <c r="J218" s="15" t="s">
        <v>47</v>
      </c>
      <c r="K218" s="15" t="s">
        <v>593</v>
      </c>
      <c r="L218" s="15" t="s">
        <v>35</v>
      </c>
      <c r="M218" s="15" t="s">
        <v>76</v>
      </c>
      <c r="N218" s="136">
        <f t="shared" si="13"/>
        <v>15</v>
      </c>
      <c r="O218" s="61">
        <v>15</v>
      </c>
      <c r="P218" s="61"/>
      <c r="Q218" s="61"/>
      <c r="R218" s="61"/>
      <c r="S218" s="61"/>
      <c r="T218" s="61"/>
      <c r="U218" s="61"/>
      <c r="V218" s="61"/>
      <c r="W218" s="61"/>
      <c r="X218" s="61"/>
    </row>
    <row r="219" spans="1:25" s="47" customFormat="1" ht="62.5" x14ac:dyDescent="0.25">
      <c r="A219" s="8" t="s">
        <v>127</v>
      </c>
      <c r="B219" s="9" t="s">
        <v>129</v>
      </c>
      <c r="C219" s="52" t="str">
        <f t="shared" si="15"/>
        <v>florabase</v>
      </c>
      <c r="D219" s="2" t="s">
        <v>128</v>
      </c>
      <c r="E219" s="81" t="s">
        <v>358</v>
      </c>
      <c r="F219" s="40"/>
      <c r="G219" s="3" t="s">
        <v>19</v>
      </c>
      <c r="H219" s="2" t="s">
        <v>51</v>
      </c>
      <c r="I219" s="2" t="s">
        <v>28</v>
      </c>
      <c r="J219" s="2" t="s">
        <v>24</v>
      </c>
      <c r="K219" s="2" t="s">
        <v>27</v>
      </c>
      <c r="L219" s="2" t="s">
        <v>72</v>
      </c>
      <c r="M219" s="2" t="s">
        <v>76</v>
      </c>
      <c r="N219" s="136">
        <f t="shared" si="13"/>
        <v>6</v>
      </c>
      <c r="O219" s="61"/>
      <c r="P219" s="61">
        <v>6</v>
      </c>
      <c r="Q219" s="61"/>
      <c r="R219" s="61"/>
      <c r="S219" s="61"/>
      <c r="T219" s="61"/>
      <c r="U219" s="61"/>
      <c r="V219" s="61"/>
      <c r="W219" s="61"/>
      <c r="X219" s="61"/>
    </row>
    <row r="220" spans="1:25" s="47" customFormat="1" ht="50" x14ac:dyDescent="0.25">
      <c r="A220" s="1" t="s">
        <v>541</v>
      </c>
      <c r="B220" s="2" t="s">
        <v>18</v>
      </c>
      <c r="C220" s="52" t="str">
        <f t="shared" si="15"/>
        <v>florabase</v>
      </c>
      <c r="D220" s="2" t="s">
        <v>542</v>
      </c>
      <c r="E220" s="53" t="s">
        <v>543</v>
      </c>
      <c r="F220" s="40"/>
      <c r="G220" s="3" t="s">
        <v>19</v>
      </c>
      <c r="H220" s="2" t="s">
        <v>161</v>
      </c>
      <c r="I220" s="2" t="s">
        <v>242</v>
      </c>
      <c r="J220" s="2" t="s">
        <v>47</v>
      </c>
      <c r="K220" s="2" t="s">
        <v>27</v>
      </c>
      <c r="L220" s="2" t="s">
        <v>544</v>
      </c>
      <c r="M220" s="2" t="s">
        <v>76</v>
      </c>
      <c r="N220" s="136">
        <f t="shared" si="13"/>
        <v>5</v>
      </c>
      <c r="O220" s="61">
        <v>5</v>
      </c>
      <c r="P220" s="61"/>
      <c r="Q220" s="61"/>
      <c r="R220" s="61"/>
      <c r="S220" s="61"/>
      <c r="T220" s="61"/>
      <c r="U220" s="61"/>
      <c r="V220" s="61"/>
      <c r="W220" s="61"/>
      <c r="X220" s="61"/>
    </row>
    <row r="221" spans="1:25" s="47" customFormat="1" ht="50" x14ac:dyDescent="0.25">
      <c r="A221" s="1" t="s">
        <v>359</v>
      </c>
      <c r="B221" s="2" t="s">
        <v>295</v>
      </c>
      <c r="C221" s="52" t="str">
        <f t="shared" si="15"/>
        <v>florabase</v>
      </c>
      <c r="D221" s="2" t="s">
        <v>360</v>
      </c>
      <c r="E221" s="53" t="s">
        <v>361</v>
      </c>
      <c r="F221" s="40"/>
      <c r="G221" s="13" t="s">
        <v>19</v>
      </c>
      <c r="H221" s="2" t="s">
        <v>362</v>
      </c>
      <c r="I221" s="2" t="s">
        <v>39</v>
      </c>
      <c r="J221" s="2" t="s">
        <v>34</v>
      </c>
      <c r="K221" s="2" t="s">
        <v>27</v>
      </c>
      <c r="L221" s="2" t="s">
        <v>50</v>
      </c>
      <c r="M221" s="2" t="s">
        <v>18</v>
      </c>
      <c r="N221" s="136">
        <f t="shared" si="13"/>
        <v>1</v>
      </c>
      <c r="O221" s="61"/>
      <c r="P221" s="61">
        <v>1</v>
      </c>
      <c r="Q221" s="61"/>
      <c r="R221" s="61"/>
      <c r="S221" s="61"/>
      <c r="T221" s="61"/>
      <c r="U221" s="61"/>
      <c r="V221" s="61"/>
      <c r="W221" s="61"/>
      <c r="X221" s="61"/>
    </row>
    <row r="222" spans="1:25" s="47" customFormat="1" ht="50" x14ac:dyDescent="0.25">
      <c r="A222" s="1" t="s">
        <v>256</v>
      </c>
      <c r="B222" s="2" t="s">
        <v>545</v>
      </c>
      <c r="C222" s="52" t="str">
        <f t="shared" si="15"/>
        <v>florabase</v>
      </c>
      <c r="D222" s="2">
        <v>5912</v>
      </c>
      <c r="E222" s="53" t="s">
        <v>257</v>
      </c>
      <c r="F222" s="40"/>
      <c r="G222" s="3" t="s">
        <v>19</v>
      </c>
      <c r="H222" s="2" t="s">
        <v>51</v>
      </c>
      <c r="I222" s="2" t="s">
        <v>171</v>
      </c>
      <c r="J222" s="2" t="s">
        <v>41</v>
      </c>
      <c r="K222" s="2" t="s">
        <v>27</v>
      </c>
      <c r="L222" s="2" t="s">
        <v>50</v>
      </c>
      <c r="M222" s="2" t="s">
        <v>55</v>
      </c>
      <c r="N222" s="136">
        <f t="shared" si="13"/>
        <v>22</v>
      </c>
      <c r="O222" s="61">
        <v>22</v>
      </c>
      <c r="P222" s="61"/>
      <c r="Q222" s="61"/>
      <c r="R222" s="61"/>
      <c r="S222" s="61"/>
      <c r="T222" s="61"/>
      <c r="U222" s="61"/>
      <c r="V222" s="61"/>
      <c r="W222" s="61"/>
      <c r="X222" s="61"/>
    </row>
    <row r="223" spans="1:25" s="47" customFormat="1" ht="50" x14ac:dyDescent="0.25">
      <c r="A223" s="10" t="s">
        <v>790</v>
      </c>
      <c r="B223" s="2" t="s">
        <v>1193</v>
      </c>
      <c r="C223" s="52" t="str">
        <f t="shared" si="15"/>
        <v>florabase</v>
      </c>
      <c r="D223" s="2" t="s">
        <v>1071</v>
      </c>
      <c r="E223" s="53" t="s">
        <v>1194</v>
      </c>
      <c r="F223" s="93">
        <v>12</v>
      </c>
      <c r="G223" s="7" t="s">
        <v>611</v>
      </c>
      <c r="H223" s="2" t="s">
        <v>1195</v>
      </c>
      <c r="I223" s="2" t="s">
        <v>156</v>
      </c>
      <c r="J223" s="2" t="s">
        <v>34</v>
      </c>
      <c r="K223" s="2" t="s">
        <v>98</v>
      </c>
      <c r="L223" s="2" t="s">
        <v>110</v>
      </c>
      <c r="M223" s="2" t="s">
        <v>58</v>
      </c>
      <c r="N223" s="136">
        <f t="shared" si="13"/>
        <v>11</v>
      </c>
      <c r="O223" s="61"/>
      <c r="P223" s="61">
        <v>11</v>
      </c>
      <c r="Q223" s="61"/>
      <c r="R223" s="61"/>
      <c r="S223" s="61"/>
      <c r="T223" s="61"/>
      <c r="U223" s="61"/>
      <c r="V223" s="61"/>
      <c r="W223" s="61"/>
      <c r="X223" s="61"/>
    </row>
    <row r="224" spans="1:25" s="47" customFormat="1" ht="62.5" x14ac:dyDescent="0.25">
      <c r="A224" s="1" t="s">
        <v>791</v>
      </c>
      <c r="B224" s="2" t="s">
        <v>18</v>
      </c>
      <c r="C224" s="52" t="str">
        <f t="shared" si="15"/>
        <v>florabase</v>
      </c>
      <c r="D224" s="2" t="s">
        <v>1072</v>
      </c>
      <c r="E224" s="53" t="s">
        <v>1073</v>
      </c>
      <c r="F224" s="2"/>
      <c r="G224" s="11" t="s">
        <v>23</v>
      </c>
      <c r="H224" s="2" t="s">
        <v>228</v>
      </c>
      <c r="I224" s="2" t="s">
        <v>1196</v>
      </c>
      <c r="J224" s="2" t="s">
        <v>34</v>
      </c>
      <c r="K224" s="2" t="s">
        <v>20</v>
      </c>
      <c r="L224" s="2" t="s">
        <v>1197</v>
      </c>
      <c r="M224" s="2"/>
      <c r="N224" s="136">
        <f t="shared" si="13"/>
        <v>5</v>
      </c>
      <c r="O224" s="61">
        <v>5</v>
      </c>
      <c r="P224" s="61"/>
      <c r="Q224" s="61"/>
      <c r="R224" s="61"/>
      <c r="S224" s="61"/>
      <c r="T224" s="61"/>
      <c r="U224" s="61"/>
      <c r="V224" s="61"/>
      <c r="W224" s="61"/>
      <c r="X224" s="61"/>
    </row>
    <row r="225" spans="1:24" s="47" customFormat="1" ht="50" x14ac:dyDescent="0.25">
      <c r="A225" s="1" t="s">
        <v>792</v>
      </c>
      <c r="B225" s="2" t="s">
        <v>18</v>
      </c>
      <c r="C225" s="52" t="str">
        <f t="shared" si="15"/>
        <v>florabase</v>
      </c>
      <c r="D225" s="2" t="s">
        <v>1074</v>
      </c>
      <c r="E225" s="53" t="s">
        <v>1198</v>
      </c>
      <c r="F225" s="40"/>
      <c r="G225" s="11" t="s">
        <v>23</v>
      </c>
      <c r="H225" s="2" t="s">
        <v>153</v>
      </c>
      <c r="I225" s="2" t="s">
        <v>31</v>
      </c>
      <c r="J225" s="2" t="s">
        <v>41</v>
      </c>
      <c r="K225" s="2" t="s">
        <v>27</v>
      </c>
      <c r="L225" s="2" t="s">
        <v>106</v>
      </c>
      <c r="M225" s="2" t="s">
        <v>18</v>
      </c>
      <c r="N225" s="136">
        <f t="shared" si="13"/>
        <v>2</v>
      </c>
      <c r="O225" s="61">
        <v>2</v>
      </c>
      <c r="P225" s="61"/>
      <c r="Q225" s="61"/>
      <c r="R225" s="61"/>
      <c r="S225" s="61"/>
      <c r="T225" s="61"/>
      <c r="U225" s="61"/>
      <c r="V225" s="61"/>
      <c r="W225" s="61"/>
      <c r="X225" s="61"/>
    </row>
    <row r="226" spans="1:24" s="47" customFormat="1" ht="50" x14ac:dyDescent="0.25">
      <c r="A226" s="10" t="s">
        <v>1249</v>
      </c>
      <c r="B226" s="22" t="s">
        <v>18</v>
      </c>
      <c r="C226" s="52" t="str">
        <f t="shared" si="15"/>
        <v>florabase</v>
      </c>
      <c r="D226" s="2">
        <v>14700</v>
      </c>
      <c r="E226" s="59" t="s">
        <v>1075</v>
      </c>
      <c r="F226" s="40">
        <v>19</v>
      </c>
      <c r="G226" s="13" t="s">
        <v>19</v>
      </c>
      <c r="H226" s="2" t="s">
        <v>391</v>
      </c>
      <c r="I226" s="2" t="s">
        <v>204</v>
      </c>
      <c r="J226" s="2" t="s">
        <v>41</v>
      </c>
      <c r="K226" s="2" t="s">
        <v>27</v>
      </c>
      <c r="L226" s="2" t="s">
        <v>271</v>
      </c>
      <c r="M226" s="2" t="s">
        <v>76</v>
      </c>
      <c r="N226" s="136">
        <f t="shared" si="13"/>
        <v>33</v>
      </c>
      <c r="O226" s="61">
        <v>13</v>
      </c>
      <c r="P226" s="61">
        <v>20</v>
      </c>
      <c r="Q226" s="61"/>
      <c r="R226" s="61"/>
      <c r="S226" s="61"/>
      <c r="T226" s="61"/>
      <c r="U226" s="61"/>
      <c r="V226" s="61"/>
      <c r="W226" s="61"/>
      <c r="X226" s="61"/>
    </row>
    <row r="227" spans="1:24" s="47" customFormat="1" ht="50" x14ac:dyDescent="0.25">
      <c r="A227" s="1" t="s">
        <v>793</v>
      </c>
      <c r="B227" s="2" t="s">
        <v>295</v>
      </c>
      <c r="C227" s="52" t="str">
        <f t="shared" si="15"/>
        <v>florabase</v>
      </c>
      <c r="D227" s="2" t="s">
        <v>1076</v>
      </c>
      <c r="E227" s="53" t="s">
        <v>1077</v>
      </c>
      <c r="F227" s="40">
        <v>7</v>
      </c>
      <c r="G227" s="13" t="s">
        <v>19</v>
      </c>
      <c r="H227" s="2" t="s">
        <v>362</v>
      </c>
      <c r="I227" s="2" t="s">
        <v>39</v>
      </c>
      <c r="J227" s="2" t="s">
        <v>34</v>
      </c>
      <c r="K227" s="2" t="s">
        <v>27</v>
      </c>
      <c r="L227" s="2" t="s">
        <v>1268</v>
      </c>
      <c r="M227" s="2"/>
      <c r="N227" s="136">
        <f t="shared" si="13"/>
        <v>7</v>
      </c>
      <c r="O227" s="61">
        <v>7</v>
      </c>
      <c r="P227" s="61"/>
      <c r="Q227" s="61"/>
      <c r="R227" s="61"/>
      <c r="S227" s="61"/>
      <c r="T227" s="61"/>
      <c r="U227" s="61"/>
      <c r="V227" s="61"/>
      <c r="W227" s="61"/>
      <c r="X227" s="61"/>
    </row>
    <row r="228" spans="1:24" s="47" customFormat="1" ht="50" x14ac:dyDescent="0.25">
      <c r="A228" s="10" t="s">
        <v>794</v>
      </c>
      <c r="B228" s="22" t="s">
        <v>18</v>
      </c>
      <c r="C228" s="52" t="str">
        <f t="shared" si="15"/>
        <v>florabase</v>
      </c>
      <c r="D228" s="2" t="s">
        <v>1078</v>
      </c>
      <c r="E228" s="59" t="s">
        <v>1079</v>
      </c>
      <c r="F228" s="40">
        <v>1</v>
      </c>
      <c r="G228" s="12" t="s">
        <v>26</v>
      </c>
      <c r="H228" s="2" t="s">
        <v>165</v>
      </c>
      <c r="I228" s="2" t="s">
        <v>53</v>
      </c>
      <c r="J228" s="2" t="s">
        <v>70</v>
      </c>
      <c r="K228" s="2" t="s">
        <v>27</v>
      </c>
      <c r="L228" s="2" t="s">
        <v>294</v>
      </c>
      <c r="M228" s="2" t="s">
        <v>22</v>
      </c>
      <c r="N228" s="136">
        <f t="shared" si="13"/>
        <v>11</v>
      </c>
      <c r="O228" s="61">
        <v>11</v>
      </c>
      <c r="P228" s="61"/>
      <c r="Q228" s="61"/>
      <c r="R228" s="61"/>
      <c r="S228" s="61"/>
      <c r="T228" s="61"/>
      <c r="U228" s="61"/>
      <c r="V228" s="61"/>
      <c r="W228" s="61"/>
      <c r="X228" s="61"/>
    </row>
    <row r="229" spans="1:24" s="47" customFormat="1" ht="56.25" customHeight="1" x14ac:dyDescent="0.25">
      <c r="A229" s="1" t="s">
        <v>363</v>
      </c>
      <c r="B229" s="2"/>
      <c r="C229" s="52" t="str">
        <f t="shared" si="15"/>
        <v>florabase</v>
      </c>
      <c r="D229" s="2">
        <v>18394</v>
      </c>
      <c r="E229" s="48" t="s">
        <v>606</v>
      </c>
      <c r="F229" s="95"/>
      <c r="G229" s="6" t="s">
        <v>26</v>
      </c>
      <c r="H229" s="2" t="s">
        <v>188</v>
      </c>
      <c r="I229" s="2"/>
      <c r="J229" s="15" t="s">
        <v>47</v>
      </c>
      <c r="K229" s="15" t="s">
        <v>25</v>
      </c>
      <c r="L229" s="15" t="s">
        <v>63</v>
      </c>
      <c r="M229" s="15" t="s">
        <v>76</v>
      </c>
      <c r="N229" s="136">
        <f t="shared" si="13"/>
        <v>17</v>
      </c>
      <c r="O229" s="61">
        <v>17</v>
      </c>
      <c r="P229" s="61"/>
      <c r="Q229" s="61"/>
      <c r="R229" s="61"/>
      <c r="S229" s="61"/>
      <c r="T229" s="61"/>
      <c r="U229" s="61"/>
      <c r="V229" s="61"/>
      <c r="W229" s="61"/>
      <c r="X229" s="61"/>
    </row>
    <row r="230" spans="1:24" s="47" customFormat="1" ht="50" x14ac:dyDescent="0.25">
      <c r="A230" s="1" t="s">
        <v>795</v>
      </c>
      <c r="B230" s="2" t="s">
        <v>796</v>
      </c>
      <c r="C230" s="52" t="str">
        <f t="shared" si="15"/>
        <v>florabase</v>
      </c>
      <c r="D230" s="2" t="s">
        <v>1080</v>
      </c>
      <c r="E230" s="53" t="s">
        <v>1081</v>
      </c>
      <c r="F230" s="40"/>
      <c r="G230" s="5" t="s">
        <v>23</v>
      </c>
      <c r="H230" s="2" t="s">
        <v>1082</v>
      </c>
      <c r="I230" s="2" t="s">
        <v>51</v>
      </c>
      <c r="J230" s="2" t="s">
        <v>111</v>
      </c>
      <c r="K230" s="2" t="s">
        <v>25</v>
      </c>
      <c r="L230" s="2" t="s">
        <v>307</v>
      </c>
      <c r="M230" s="2" t="s">
        <v>107</v>
      </c>
      <c r="N230" s="136">
        <f t="shared" si="13"/>
        <v>10</v>
      </c>
      <c r="O230" s="61">
        <v>10</v>
      </c>
      <c r="P230" s="61"/>
      <c r="Q230" s="61"/>
      <c r="R230" s="61"/>
      <c r="S230" s="61"/>
      <c r="T230" s="61"/>
      <c r="U230" s="61"/>
      <c r="V230" s="61"/>
      <c r="W230" s="61"/>
      <c r="X230" s="61"/>
    </row>
    <row r="231" spans="1:24" s="47" customFormat="1" ht="50" x14ac:dyDescent="0.25">
      <c r="A231" s="1" t="s">
        <v>797</v>
      </c>
      <c r="B231" s="2" t="s">
        <v>798</v>
      </c>
      <c r="C231" s="52" t="str">
        <f t="shared" si="15"/>
        <v>florabase</v>
      </c>
      <c r="D231" s="2" t="s">
        <v>1083</v>
      </c>
      <c r="E231" s="53" t="s">
        <v>1084</v>
      </c>
      <c r="F231" s="40"/>
      <c r="G231" s="11" t="s">
        <v>23</v>
      </c>
      <c r="H231" s="2" t="s">
        <v>1274</v>
      </c>
      <c r="I231" s="2" t="s">
        <v>28</v>
      </c>
      <c r="J231" s="2" t="s">
        <v>34</v>
      </c>
      <c r="K231" s="2" t="s">
        <v>20</v>
      </c>
      <c r="L231" s="2" t="s">
        <v>1275</v>
      </c>
      <c r="M231" s="2"/>
      <c r="N231" s="136">
        <f t="shared" ref="N231:N294" si="16">SUM(O231:X231)</f>
        <v>16</v>
      </c>
      <c r="O231" s="61">
        <v>16</v>
      </c>
      <c r="P231" s="61"/>
      <c r="Q231" s="61"/>
      <c r="R231" s="61"/>
      <c r="S231" s="61"/>
      <c r="T231" s="61"/>
      <c r="U231" s="61"/>
      <c r="V231" s="61"/>
      <c r="W231" s="61"/>
      <c r="X231" s="61"/>
    </row>
    <row r="232" spans="1:24" s="47" customFormat="1" ht="37.5" x14ac:dyDescent="0.25">
      <c r="A232" s="8" t="s">
        <v>1199</v>
      </c>
      <c r="B232" s="2"/>
      <c r="C232" s="110" t="str">
        <f t="shared" si="15"/>
        <v>florabase</v>
      </c>
      <c r="D232" s="46">
        <v>19608</v>
      </c>
      <c r="E232" s="81" t="s">
        <v>1200</v>
      </c>
      <c r="F232" s="40">
        <v>6</v>
      </c>
      <c r="G232" s="12" t="s">
        <v>26</v>
      </c>
      <c r="H232" s="2" t="s">
        <v>188</v>
      </c>
      <c r="I232" s="2"/>
      <c r="J232" s="2" t="s">
        <v>47</v>
      </c>
      <c r="K232" s="2" t="s">
        <v>20</v>
      </c>
      <c r="L232" s="2" t="s">
        <v>1201</v>
      </c>
      <c r="M232" s="2"/>
      <c r="N232" s="136">
        <f t="shared" si="16"/>
        <v>6</v>
      </c>
      <c r="O232" s="61">
        <v>6</v>
      </c>
      <c r="P232" s="61"/>
      <c r="Q232" s="61"/>
      <c r="R232" s="61"/>
      <c r="S232" s="61"/>
      <c r="T232" s="61"/>
      <c r="U232" s="61"/>
      <c r="V232" s="61"/>
      <c r="W232" s="61"/>
      <c r="X232" s="61"/>
    </row>
    <row r="233" spans="1:24" s="47" customFormat="1" ht="37.5" x14ac:dyDescent="0.25">
      <c r="A233" s="1" t="s">
        <v>546</v>
      </c>
      <c r="B233" s="2" t="s">
        <v>18</v>
      </c>
      <c r="C233" s="52" t="str">
        <f t="shared" si="15"/>
        <v>florabase</v>
      </c>
      <c r="D233" s="2" t="s">
        <v>547</v>
      </c>
      <c r="E233" s="53" t="s">
        <v>548</v>
      </c>
      <c r="F233" s="40"/>
      <c r="G233" s="5" t="s">
        <v>23</v>
      </c>
      <c r="H233" s="2" t="s">
        <v>480</v>
      </c>
      <c r="I233" s="2" t="s">
        <v>44</v>
      </c>
      <c r="J233" s="2" t="s">
        <v>70</v>
      </c>
      <c r="K233" s="2" t="s">
        <v>27</v>
      </c>
      <c r="L233" s="2" t="s">
        <v>106</v>
      </c>
      <c r="M233" s="2" t="s">
        <v>18</v>
      </c>
      <c r="N233" s="136">
        <f t="shared" si="16"/>
        <v>5</v>
      </c>
      <c r="O233" s="61">
        <v>5</v>
      </c>
      <c r="P233" s="61"/>
      <c r="Q233" s="61"/>
      <c r="R233" s="61"/>
      <c r="S233" s="61"/>
      <c r="T233" s="61"/>
      <c r="U233" s="61"/>
      <c r="V233" s="61"/>
      <c r="W233" s="61"/>
      <c r="X233" s="61"/>
    </row>
    <row r="234" spans="1:24" s="47" customFormat="1" ht="37.5" x14ac:dyDescent="0.25">
      <c r="A234" s="1" t="s">
        <v>1203</v>
      </c>
      <c r="B234" s="2" t="s">
        <v>18</v>
      </c>
      <c r="C234" s="52" t="str">
        <f t="shared" si="15"/>
        <v>florabase</v>
      </c>
      <c r="D234" s="2" t="s">
        <v>1202</v>
      </c>
      <c r="E234" s="53" t="s">
        <v>1204</v>
      </c>
      <c r="F234" s="2">
        <v>15</v>
      </c>
      <c r="G234" s="6" t="s">
        <v>26</v>
      </c>
      <c r="H234" s="2" t="s">
        <v>1205</v>
      </c>
      <c r="I234" s="2" t="s">
        <v>178</v>
      </c>
      <c r="J234" s="2" t="s">
        <v>24</v>
      </c>
      <c r="K234" s="2" t="s">
        <v>27</v>
      </c>
      <c r="L234" s="2" t="s">
        <v>72</v>
      </c>
      <c r="M234" s="2"/>
      <c r="N234" s="136">
        <f t="shared" si="16"/>
        <v>15</v>
      </c>
      <c r="O234" s="61">
        <v>15</v>
      </c>
      <c r="P234" s="61"/>
      <c r="Q234" s="61"/>
      <c r="R234" s="61"/>
      <c r="S234" s="61"/>
      <c r="T234" s="61"/>
      <c r="U234" s="61"/>
      <c r="V234" s="61"/>
      <c r="W234" s="61"/>
      <c r="X234" s="61"/>
    </row>
    <row r="235" spans="1:24" s="47" customFormat="1" ht="37.5" x14ac:dyDescent="0.25">
      <c r="A235" s="10" t="s">
        <v>799</v>
      </c>
      <c r="B235" s="22" t="s">
        <v>18</v>
      </c>
      <c r="C235" s="52" t="str">
        <f t="shared" si="15"/>
        <v>florabase</v>
      </c>
      <c r="D235" s="2" t="s">
        <v>1085</v>
      </c>
      <c r="E235" s="59" t="s">
        <v>1086</v>
      </c>
      <c r="F235" s="40">
        <v>8</v>
      </c>
      <c r="G235" s="12" t="s">
        <v>26</v>
      </c>
      <c r="H235" s="2" t="s">
        <v>178</v>
      </c>
      <c r="I235" s="2" t="s">
        <v>258</v>
      </c>
      <c r="J235" s="2" t="s">
        <v>47</v>
      </c>
      <c r="K235" s="2" t="s">
        <v>27</v>
      </c>
      <c r="L235" s="2" t="s">
        <v>46</v>
      </c>
      <c r="M235" s="2"/>
      <c r="N235" s="136">
        <f t="shared" si="16"/>
        <v>8</v>
      </c>
      <c r="O235" s="61">
        <v>8</v>
      </c>
      <c r="P235" s="61"/>
      <c r="Q235" s="61"/>
      <c r="R235" s="61"/>
      <c r="S235" s="61"/>
      <c r="T235" s="61"/>
      <c r="U235" s="61"/>
      <c r="V235" s="61"/>
      <c r="W235" s="61"/>
      <c r="X235" s="61"/>
    </row>
    <row r="236" spans="1:24" s="47" customFormat="1" ht="37.5" x14ac:dyDescent="0.25">
      <c r="A236" s="1" t="s">
        <v>800</v>
      </c>
      <c r="B236" s="2" t="s">
        <v>801</v>
      </c>
      <c r="C236" s="52" t="str">
        <f t="shared" si="15"/>
        <v>florabase</v>
      </c>
      <c r="D236" s="2" t="s">
        <v>1087</v>
      </c>
      <c r="E236" s="53" t="s">
        <v>1088</v>
      </c>
      <c r="F236" s="40">
        <v>8</v>
      </c>
      <c r="G236" s="12" t="s">
        <v>26</v>
      </c>
      <c r="H236" s="2" t="s">
        <v>44</v>
      </c>
      <c r="I236" s="2" t="s">
        <v>169</v>
      </c>
      <c r="J236" s="2" t="s">
        <v>34</v>
      </c>
      <c r="K236" s="2" t="s">
        <v>27</v>
      </c>
      <c r="L236" s="2" t="s">
        <v>50</v>
      </c>
      <c r="M236" s="2"/>
      <c r="N236" s="136">
        <f t="shared" si="16"/>
        <v>8</v>
      </c>
      <c r="O236" s="61">
        <v>8</v>
      </c>
      <c r="P236" s="61"/>
      <c r="Q236" s="61"/>
      <c r="R236" s="61"/>
      <c r="S236" s="61"/>
      <c r="T236" s="61"/>
      <c r="U236" s="61"/>
      <c r="V236" s="61"/>
      <c r="W236" s="61"/>
      <c r="X236" s="61"/>
    </row>
    <row r="237" spans="1:24" s="47" customFormat="1" ht="37.5" x14ac:dyDescent="0.25">
      <c r="A237" s="1" t="s">
        <v>800</v>
      </c>
      <c r="B237" s="2" t="s">
        <v>18</v>
      </c>
      <c r="C237" s="52" t="str">
        <f t="shared" si="15"/>
        <v>florabase</v>
      </c>
      <c r="D237" s="2" t="s">
        <v>1087</v>
      </c>
      <c r="E237" s="53" t="s">
        <v>1088</v>
      </c>
      <c r="F237" s="40">
        <v>4</v>
      </c>
      <c r="G237" s="12" t="s">
        <v>26</v>
      </c>
      <c r="H237" s="2" t="s">
        <v>44</v>
      </c>
      <c r="I237" s="2" t="s">
        <v>169</v>
      </c>
      <c r="J237" s="2" t="s">
        <v>34</v>
      </c>
      <c r="K237" s="2" t="s">
        <v>27</v>
      </c>
      <c r="L237" s="2" t="s">
        <v>50</v>
      </c>
      <c r="M237" s="2" t="s">
        <v>18</v>
      </c>
      <c r="N237" s="136">
        <f t="shared" si="16"/>
        <v>5</v>
      </c>
      <c r="O237" s="61">
        <v>5</v>
      </c>
      <c r="P237" s="61"/>
      <c r="Q237" s="61"/>
      <c r="R237" s="61"/>
      <c r="S237" s="61"/>
      <c r="T237" s="61"/>
      <c r="U237" s="61"/>
      <c r="V237" s="61"/>
      <c r="W237" s="61"/>
      <c r="X237" s="61"/>
    </row>
    <row r="238" spans="1:24" s="47" customFormat="1" ht="37.5" x14ac:dyDescent="0.25">
      <c r="A238" s="1" t="s">
        <v>802</v>
      </c>
      <c r="B238" s="2"/>
      <c r="C238" s="52" t="str">
        <f t="shared" si="15"/>
        <v>florabase</v>
      </c>
      <c r="D238" s="2">
        <v>18395</v>
      </c>
      <c r="E238" s="133" t="s">
        <v>1206</v>
      </c>
      <c r="F238" s="2">
        <v>31</v>
      </c>
      <c r="G238" s="12" t="s">
        <v>26</v>
      </c>
      <c r="H238" s="2" t="s">
        <v>164</v>
      </c>
      <c r="I238" s="2"/>
      <c r="J238" s="2" t="s">
        <v>24</v>
      </c>
      <c r="K238" s="2" t="s">
        <v>1207</v>
      </c>
      <c r="L238" s="2" t="s">
        <v>1201</v>
      </c>
      <c r="M238" s="2"/>
      <c r="N238" s="136">
        <f t="shared" si="16"/>
        <v>31</v>
      </c>
      <c r="O238" s="61">
        <v>31</v>
      </c>
      <c r="P238" s="61"/>
      <c r="Q238" s="61"/>
      <c r="R238" s="61"/>
      <c r="S238" s="61"/>
      <c r="T238" s="61"/>
      <c r="U238" s="61"/>
      <c r="V238" s="61"/>
      <c r="W238" s="61"/>
      <c r="X238" s="61"/>
    </row>
    <row r="239" spans="1:24" s="47" customFormat="1" ht="50" x14ac:dyDescent="0.25">
      <c r="A239" s="1" t="s">
        <v>803</v>
      </c>
      <c r="B239" s="2" t="s">
        <v>18</v>
      </c>
      <c r="C239" s="52" t="str">
        <f t="shared" si="15"/>
        <v>florabase</v>
      </c>
      <c r="D239" s="2" t="s">
        <v>1089</v>
      </c>
      <c r="E239" s="53" t="s">
        <v>1090</v>
      </c>
      <c r="F239" s="40"/>
      <c r="G239" s="12" t="s">
        <v>26</v>
      </c>
      <c r="H239" s="2" t="s">
        <v>168</v>
      </c>
      <c r="I239" s="2" t="s">
        <v>31</v>
      </c>
      <c r="J239" s="2" t="s">
        <v>70</v>
      </c>
      <c r="K239" s="2" t="s">
        <v>27</v>
      </c>
      <c r="L239" s="2" t="s">
        <v>94</v>
      </c>
      <c r="M239" s="2" t="s">
        <v>22</v>
      </c>
      <c r="N239" s="136">
        <f t="shared" si="16"/>
        <v>23</v>
      </c>
      <c r="O239" s="61">
        <v>23</v>
      </c>
      <c r="P239" s="61"/>
      <c r="Q239" s="61"/>
      <c r="R239" s="61"/>
      <c r="S239" s="61"/>
      <c r="T239" s="61"/>
      <c r="U239" s="61"/>
      <c r="V239" s="61"/>
      <c r="W239" s="61"/>
      <c r="X239" s="61"/>
    </row>
    <row r="240" spans="1:24" s="47" customFormat="1" ht="50" x14ac:dyDescent="0.25">
      <c r="A240" s="1" t="s">
        <v>1208</v>
      </c>
      <c r="B240" s="2" t="s">
        <v>1209</v>
      </c>
      <c r="C240" s="52" t="str">
        <f t="shared" si="15"/>
        <v>florabase</v>
      </c>
      <c r="D240" s="2">
        <v>7291</v>
      </c>
      <c r="E240" s="107" t="s">
        <v>1210</v>
      </c>
      <c r="F240" s="2">
        <v>3</v>
      </c>
      <c r="G240" s="27" t="s">
        <v>43</v>
      </c>
      <c r="H240" s="2" t="s">
        <v>1211</v>
      </c>
      <c r="I240" s="2" t="s">
        <v>1212</v>
      </c>
      <c r="J240" s="2" t="s">
        <v>24</v>
      </c>
      <c r="K240" s="2" t="s">
        <v>25</v>
      </c>
      <c r="L240" s="2" t="s">
        <v>226</v>
      </c>
      <c r="M240" s="2"/>
      <c r="N240" s="136">
        <f t="shared" si="16"/>
        <v>3</v>
      </c>
      <c r="O240" s="61">
        <v>3</v>
      </c>
      <c r="P240" s="61"/>
      <c r="Q240" s="61"/>
      <c r="R240" s="61"/>
      <c r="S240" s="61"/>
      <c r="T240" s="61"/>
      <c r="U240" s="61"/>
      <c r="V240" s="61"/>
      <c r="W240" s="61"/>
      <c r="X240" s="61"/>
    </row>
    <row r="241" spans="1:24" s="47" customFormat="1" ht="50" x14ac:dyDescent="0.25">
      <c r="A241" s="17" t="s">
        <v>804</v>
      </c>
      <c r="B241" s="4" t="s">
        <v>18</v>
      </c>
      <c r="C241" s="52" t="str">
        <f t="shared" si="15"/>
        <v>florabase</v>
      </c>
      <c r="D241" s="4"/>
      <c r="E241" s="55" t="s">
        <v>1091</v>
      </c>
      <c r="F241" s="40">
        <v>7</v>
      </c>
      <c r="G241" s="11" t="s">
        <v>23</v>
      </c>
      <c r="H241" s="2" t="s">
        <v>28</v>
      </c>
      <c r="I241" s="2" t="s">
        <v>39</v>
      </c>
      <c r="J241" s="2" t="s">
        <v>24</v>
      </c>
      <c r="K241" s="2" t="s">
        <v>27</v>
      </c>
      <c r="L241" s="2" t="s">
        <v>294</v>
      </c>
      <c r="M241" s="2"/>
      <c r="N241" s="136">
        <f t="shared" si="16"/>
        <v>1</v>
      </c>
      <c r="O241" s="61">
        <v>1</v>
      </c>
      <c r="P241" s="61"/>
      <c r="Q241" s="61"/>
      <c r="R241" s="61"/>
      <c r="S241" s="61"/>
      <c r="T241" s="61"/>
      <c r="U241" s="61"/>
      <c r="V241" s="61"/>
      <c r="W241" s="61"/>
      <c r="X241" s="61"/>
    </row>
    <row r="242" spans="1:24" s="47" customFormat="1" ht="62.5" x14ac:dyDescent="0.25">
      <c r="A242" s="57" t="s">
        <v>632</v>
      </c>
      <c r="B242" s="57"/>
      <c r="C242" s="52" t="str">
        <f t="shared" si="15"/>
        <v>florabase</v>
      </c>
      <c r="D242" s="20">
        <v>51194</v>
      </c>
      <c r="E242" s="49" t="s">
        <v>549</v>
      </c>
      <c r="F242" s="40">
        <v>13</v>
      </c>
      <c r="G242" s="69" t="s">
        <v>140</v>
      </c>
      <c r="H242" s="2" t="s">
        <v>405</v>
      </c>
      <c r="I242" s="2"/>
      <c r="J242" s="2" t="s">
        <v>69</v>
      </c>
      <c r="K242" s="2" t="s">
        <v>20</v>
      </c>
      <c r="L242" s="2" t="s">
        <v>46</v>
      </c>
      <c r="M242" s="2" t="s">
        <v>375</v>
      </c>
      <c r="N242" s="136">
        <f t="shared" si="16"/>
        <v>13</v>
      </c>
      <c r="O242" s="61"/>
      <c r="P242" s="61"/>
      <c r="Q242" s="61"/>
      <c r="R242" s="61"/>
      <c r="S242" s="61"/>
      <c r="T242" s="61"/>
      <c r="U242" s="61"/>
      <c r="V242" s="61">
        <v>13</v>
      </c>
      <c r="W242" s="61"/>
      <c r="X242" s="61"/>
    </row>
    <row r="243" spans="1:24" s="47" customFormat="1" ht="50" x14ac:dyDescent="0.25">
      <c r="A243" s="8" t="s">
        <v>551</v>
      </c>
      <c r="B243" s="9" t="s">
        <v>552</v>
      </c>
      <c r="C243" s="52" t="str">
        <f t="shared" si="15"/>
        <v>florabase</v>
      </c>
      <c r="D243" s="2">
        <v>1538</v>
      </c>
      <c r="E243" s="81" t="s">
        <v>553</v>
      </c>
      <c r="F243" s="40">
        <v>51</v>
      </c>
      <c r="G243" s="12" t="s">
        <v>26</v>
      </c>
      <c r="H243" s="2" t="s">
        <v>259</v>
      </c>
      <c r="I243" s="2" t="s">
        <v>18</v>
      </c>
      <c r="J243" s="2" t="s">
        <v>69</v>
      </c>
      <c r="K243" s="2" t="s">
        <v>426</v>
      </c>
      <c r="L243" s="2" t="s">
        <v>49</v>
      </c>
      <c r="M243" s="2" t="s">
        <v>89</v>
      </c>
      <c r="N243" s="136">
        <f t="shared" si="16"/>
        <v>60</v>
      </c>
      <c r="O243" s="61">
        <v>60</v>
      </c>
      <c r="P243" s="61"/>
      <c r="Q243" s="61"/>
      <c r="R243" s="61"/>
      <c r="S243" s="61"/>
      <c r="T243" s="61"/>
      <c r="U243" s="61"/>
      <c r="V243" s="61"/>
      <c r="W243" s="61"/>
      <c r="X243" s="61"/>
    </row>
    <row r="244" spans="1:24" s="47" customFormat="1" ht="50.5" x14ac:dyDescent="0.25">
      <c r="A244" s="1" t="s">
        <v>260</v>
      </c>
      <c r="B244" s="2" t="s">
        <v>261</v>
      </c>
      <c r="C244" s="52" t="str">
        <f t="shared" si="15"/>
        <v>florabase</v>
      </c>
      <c r="D244" s="2">
        <v>1539</v>
      </c>
      <c r="E244" s="53" t="s">
        <v>1213</v>
      </c>
      <c r="F244" s="2">
        <v>112</v>
      </c>
      <c r="G244" s="12" t="s">
        <v>26</v>
      </c>
      <c r="H244" s="2" t="s">
        <v>165</v>
      </c>
      <c r="I244" s="2" t="s">
        <v>53</v>
      </c>
      <c r="J244" s="2" t="s">
        <v>32</v>
      </c>
      <c r="K244" s="2" t="s">
        <v>25</v>
      </c>
      <c r="L244" s="2" t="s">
        <v>1214</v>
      </c>
      <c r="M244" s="2" t="s">
        <v>89</v>
      </c>
      <c r="N244" s="136">
        <f t="shared" si="16"/>
        <v>112</v>
      </c>
      <c r="O244" s="61">
        <v>112</v>
      </c>
      <c r="P244" s="61"/>
      <c r="Q244" s="61"/>
      <c r="R244" s="61"/>
      <c r="S244" s="61"/>
      <c r="T244" s="61"/>
      <c r="U244" s="61"/>
      <c r="V244" s="61"/>
      <c r="W244" s="61"/>
      <c r="X244" s="61"/>
    </row>
    <row r="245" spans="1:24" s="47" customFormat="1" ht="50" x14ac:dyDescent="0.25">
      <c r="A245" s="10" t="s">
        <v>262</v>
      </c>
      <c r="B245" s="22"/>
      <c r="C245" s="52" t="str">
        <f t="shared" si="15"/>
        <v>florabase</v>
      </c>
      <c r="D245" s="2">
        <v>2313</v>
      </c>
      <c r="E245" s="129" t="s">
        <v>1092</v>
      </c>
      <c r="F245" s="88"/>
      <c r="G245" s="11" t="s">
        <v>23</v>
      </c>
      <c r="H245" s="2" t="s">
        <v>235</v>
      </c>
      <c r="I245" s="2" t="s">
        <v>172</v>
      </c>
      <c r="J245" s="2" t="s">
        <v>34</v>
      </c>
      <c r="K245" s="2" t="s">
        <v>27</v>
      </c>
      <c r="L245" s="2" t="s">
        <v>72</v>
      </c>
      <c r="M245" s="2"/>
      <c r="N245" s="136">
        <f t="shared" si="16"/>
        <v>1</v>
      </c>
      <c r="O245" s="61"/>
      <c r="P245" s="61">
        <v>1</v>
      </c>
      <c r="Q245" s="61"/>
      <c r="R245" s="61"/>
      <c r="S245" s="61"/>
      <c r="T245" s="61"/>
      <c r="U245" s="61"/>
      <c r="V245" s="61"/>
      <c r="W245" s="61"/>
      <c r="X245" s="61"/>
    </row>
    <row r="246" spans="1:24" s="47" customFormat="1" ht="50" x14ac:dyDescent="0.25">
      <c r="A246" s="1" t="s">
        <v>554</v>
      </c>
      <c r="B246" s="2" t="s">
        <v>18</v>
      </c>
      <c r="C246" s="52" t="str">
        <f t="shared" si="15"/>
        <v>florabase</v>
      </c>
      <c r="D246" s="2">
        <v>6007</v>
      </c>
      <c r="E246" s="53" t="s">
        <v>555</v>
      </c>
      <c r="F246" s="40">
        <v>7</v>
      </c>
      <c r="G246" s="13" t="s">
        <v>19</v>
      </c>
      <c r="H246" s="2" t="s">
        <v>331</v>
      </c>
      <c r="I246" s="2" t="s">
        <v>28</v>
      </c>
      <c r="J246" s="2" t="s">
        <v>17</v>
      </c>
      <c r="K246" s="2" t="s">
        <v>27</v>
      </c>
      <c r="L246" s="2" t="s">
        <v>42</v>
      </c>
      <c r="M246" s="2"/>
      <c r="N246" s="136">
        <f t="shared" si="16"/>
        <v>7</v>
      </c>
      <c r="O246" s="61">
        <v>7</v>
      </c>
      <c r="P246" s="61"/>
      <c r="Q246" s="61"/>
      <c r="R246" s="61"/>
      <c r="S246" s="61"/>
      <c r="T246" s="61"/>
      <c r="U246" s="61"/>
      <c r="V246" s="61"/>
      <c r="W246" s="61"/>
      <c r="X246" s="61"/>
    </row>
    <row r="247" spans="1:24" s="47" customFormat="1" ht="50" x14ac:dyDescent="0.25">
      <c r="A247" s="8" t="s">
        <v>556</v>
      </c>
      <c r="B247" s="9" t="s">
        <v>18</v>
      </c>
      <c r="C247" s="52" t="str">
        <f t="shared" si="15"/>
        <v>florabase</v>
      </c>
      <c r="D247" s="2">
        <v>19907</v>
      </c>
      <c r="E247" s="81" t="s">
        <v>557</v>
      </c>
      <c r="F247" s="93"/>
      <c r="G247" s="11" t="s">
        <v>23</v>
      </c>
      <c r="H247" s="2" t="s">
        <v>31</v>
      </c>
      <c r="I247" s="2" t="s">
        <v>169</v>
      </c>
      <c r="J247" s="2" t="s">
        <v>69</v>
      </c>
      <c r="K247" s="2" t="s">
        <v>131</v>
      </c>
      <c r="L247" s="2" t="s">
        <v>106</v>
      </c>
      <c r="M247" s="2" t="s">
        <v>267</v>
      </c>
      <c r="N247" s="136">
        <f t="shared" si="16"/>
        <v>47</v>
      </c>
      <c r="O247" s="61">
        <v>47</v>
      </c>
      <c r="P247" s="61"/>
      <c r="Q247" s="61"/>
      <c r="R247" s="61"/>
      <c r="S247" s="61"/>
      <c r="T247" s="61"/>
      <c r="U247" s="61"/>
      <c r="V247" s="61"/>
      <c r="W247" s="61"/>
      <c r="X247" s="61"/>
    </row>
    <row r="248" spans="1:24" s="47" customFormat="1" ht="50" x14ac:dyDescent="0.25">
      <c r="A248" s="1" t="s">
        <v>145</v>
      </c>
      <c r="B248" s="2" t="s">
        <v>18</v>
      </c>
      <c r="C248" s="52"/>
      <c r="D248" s="2">
        <v>49971</v>
      </c>
      <c r="E248" s="53" t="s">
        <v>146</v>
      </c>
      <c r="F248" s="40"/>
      <c r="G248" s="12" t="s">
        <v>26</v>
      </c>
      <c r="H248" s="2" t="s">
        <v>44</v>
      </c>
      <c r="I248" s="2" t="s">
        <v>141</v>
      </c>
      <c r="J248" s="2" t="s">
        <v>34</v>
      </c>
      <c r="K248" s="2" t="s">
        <v>131</v>
      </c>
      <c r="L248" s="2" t="s">
        <v>42</v>
      </c>
      <c r="M248" s="2"/>
      <c r="N248" s="136">
        <f t="shared" si="16"/>
        <v>12</v>
      </c>
      <c r="O248" s="61">
        <v>12</v>
      </c>
      <c r="P248" s="61"/>
      <c r="Q248" s="61"/>
      <c r="R248" s="61"/>
      <c r="S248" s="61"/>
      <c r="T248" s="61"/>
      <c r="U248" s="61"/>
      <c r="V248" s="61"/>
      <c r="W248" s="61"/>
      <c r="X248" s="61"/>
    </row>
    <row r="249" spans="1:24" s="47" customFormat="1" ht="37.5" x14ac:dyDescent="0.25">
      <c r="A249" s="1" t="s">
        <v>132</v>
      </c>
      <c r="B249" s="2" t="s">
        <v>147</v>
      </c>
      <c r="C249" s="52"/>
      <c r="D249" s="2">
        <v>5244</v>
      </c>
      <c r="E249" s="53" t="s">
        <v>364</v>
      </c>
      <c r="F249" s="40"/>
      <c r="G249" s="28" t="s">
        <v>75</v>
      </c>
      <c r="H249" s="2" t="s">
        <v>365</v>
      </c>
      <c r="I249" s="2" t="s">
        <v>263</v>
      </c>
      <c r="J249" s="2" t="s">
        <v>41</v>
      </c>
      <c r="K249" s="2" t="s">
        <v>58</v>
      </c>
      <c r="L249" s="2" t="s">
        <v>46</v>
      </c>
      <c r="M249" s="2"/>
      <c r="N249" s="136">
        <f t="shared" si="16"/>
        <v>9</v>
      </c>
      <c r="O249" s="61"/>
      <c r="P249" s="61"/>
      <c r="Q249" s="61"/>
      <c r="R249" s="61">
        <v>9</v>
      </c>
      <c r="S249" s="61"/>
      <c r="T249" s="61"/>
      <c r="U249" s="61"/>
      <c r="V249" s="61"/>
      <c r="W249" s="61"/>
      <c r="X249" s="61"/>
    </row>
    <row r="250" spans="1:24" s="47" customFormat="1" ht="50" x14ac:dyDescent="0.25">
      <c r="A250" s="1" t="s">
        <v>805</v>
      </c>
      <c r="B250" s="2" t="s">
        <v>806</v>
      </c>
      <c r="C250" s="52"/>
      <c r="D250" s="2">
        <v>5264</v>
      </c>
      <c r="E250" s="53" t="s">
        <v>1093</v>
      </c>
      <c r="F250" s="40"/>
      <c r="G250" s="28" t="s">
        <v>75</v>
      </c>
      <c r="H250" s="2" t="s">
        <v>45</v>
      </c>
      <c r="I250" s="2" t="s">
        <v>236</v>
      </c>
      <c r="J250" s="2" t="s">
        <v>32</v>
      </c>
      <c r="K250" s="2" t="s">
        <v>341</v>
      </c>
      <c r="L250" s="2" t="s">
        <v>50</v>
      </c>
      <c r="M250" s="2" t="s">
        <v>1094</v>
      </c>
      <c r="N250" s="136">
        <f t="shared" si="16"/>
        <v>16</v>
      </c>
      <c r="O250" s="61"/>
      <c r="P250" s="61"/>
      <c r="Q250" s="61"/>
      <c r="R250" s="61">
        <v>16</v>
      </c>
      <c r="S250" s="61"/>
      <c r="T250" s="61"/>
      <c r="U250" s="61"/>
      <c r="V250" s="61"/>
      <c r="W250" s="61"/>
      <c r="X250" s="61"/>
    </row>
    <row r="251" spans="1:24" s="47" customFormat="1" ht="50" x14ac:dyDescent="0.25">
      <c r="A251" s="10" t="s">
        <v>807</v>
      </c>
      <c r="B251" s="22" t="s">
        <v>808</v>
      </c>
      <c r="C251" s="52" t="str">
        <f t="shared" ref="C251:C272" si="17">HYPERLINK(IF(ISBLANK($D251),fb_search &amp; $A251, fb_profile&amp;$D251),"florabase")</f>
        <v>florabase</v>
      </c>
      <c r="D251" s="2">
        <v>6925</v>
      </c>
      <c r="E251" s="59" t="s">
        <v>1095</v>
      </c>
      <c r="F251" s="93"/>
      <c r="G251" s="29" t="s">
        <v>75</v>
      </c>
      <c r="H251" s="2" t="s">
        <v>242</v>
      </c>
      <c r="I251" s="2" t="s">
        <v>236</v>
      </c>
      <c r="J251" s="2" t="s">
        <v>24</v>
      </c>
      <c r="K251" s="2" t="s">
        <v>27</v>
      </c>
      <c r="L251" s="2" t="s">
        <v>35</v>
      </c>
      <c r="M251" s="2" t="s">
        <v>89</v>
      </c>
      <c r="N251" s="136">
        <f t="shared" si="16"/>
        <v>14</v>
      </c>
      <c r="O251" s="61"/>
      <c r="P251" s="61"/>
      <c r="Q251" s="61"/>
      <c r="R251" s="61">
        <v>14</v>
      </c>
      <c r="S251" s="61"/>
      <c r="T251" s="61"/>
      <c r="U251" s="61"/>
      <c r="V251" s="61"/>
      <c r="W251" s="61"/>
      <c r="X251" s="61"/>
    </row>
    <row r="252" spans="1:24" s="47" customFormat="1" ht="50" x14ac:dyDescent="0.25">
      <c r="A252" s="1" t="s">
        <v>1291</v>
      </c>
      <c r="B252" s="22" t="s">
        <v>1215</v>
      </c>
      <c r="C252" s="52" t="str">
        <f t="shared" si="17"/>
        <v>florabase</v>
      </c>
      <c r="D252" s="2">
        <v>2721</v>
      </c>
      <c r="E252" s="132" t="s">
        <v>1216</v>
      </c>
      <c r="F252" s="22">
        <v>14</v>
      </c>
      <c r="G252" s="69" t="s">
        <v>140</v>
      </c>
      <c r="H252" s="2" t="s">
        <v>1217</v>
      </c>
      <c r="I252" s="2"/>
      <c r="J252" s="2" t="s">
        <v>34</v>
      </c>
      <c r="K252" s="2" t="s">
        <v>1218</v>
      </c>
      <c r="L252" s="2" t="s">
        <v>191</v>
      </c>
      <c r="M252" s="2" t="s">
        <v>1219</v>
      </c>
      <c r="N252" s="136">
        <f t="shared" si="16"/>
        <v>14</v>
      </c>
      <c r="O252" s="61">
        <v>14</v>
      </c>
      <c r="P252" s="61"/>
      <c r="Q252" s="61"/>
      <c r="R252" s="61"/>
      <c r="S252" s="61"/>
      <c r="T252" s="61"/>
      <c r="U252" s="61"/>
      <c r="V252" s="61"/>
      <c r="W252" s="61"/>
      <c r="X252" s="61"/>
    </row>
    <row r="253" spans="1:24" s="47" customFormat="1" ht="50" x14ac:dyDescent="0.25">
      <c r="A253" s="1" t="s">
        <v>809</v>
      </c>
      <c r="B253" s="2" t="s">
        <v>810</v>
      </c>
      <c r="C253" s="52" t="str">
        <f t="shared" si="17"/>
        <v>florabase</v>
      </c>
      <c r="D253" s="2">
        <v>41060</v>
      </c>
      <c r="E253" s="53" t="s">
        <v>1096</v>
      </c>
      <c r="F253" s="40">
        <v>14</v>
      </c>
      <c r="G253" s="12" t="s">
        <v>26</v>
      </c>
      <c r="H253" s="2" t="s">
        <v>165</v>
      </c>
      <c r="I253" s="2" t="s">
        <v>44</v>
      </c>
      <c r="J253" s="2" t="s">
        <v>69</v>
      </c>
      <c r="K253" s="2" t="s">
        <v>27</v>
      </c>
      <c r="L253" s="2" t="s">
        <v>42</v>
      </c>
      <c r="M253" s="2" t="s">
        <v>88</v>
      </c>
      <c r="N253" s="136">
        <f t="shared" si="16"/>
        <v>14</v>
      </c>
      <c r="O253" s="61">
        <v>14</v>
      </c>
      <c r="P253" s="61"/>
      <c r="Q253" s="61"/>
      <c r="R253" s="61"/>
      <c r="S253" s="61"/>
      <c r="T253" s="61"/>
      <c r="U253" s="61"/>
      <c r="V253" s="61"/>
      <c r="W253" s="61"/>
      <c r="X253" s="61"/>
    </row>
    <row r="254" spans="1:24" s="47" customFormat="1" ht="50" x14ac:dyDescent="0.25">
      <c r="A254" s="1" t="s">
        <v>811</v>
      </c>
      <c r="B254" s="2" t="s">
        <v>18</v>
      </c>
      <c r="C254" s="52" t="str">
        <f t="shared" si="17"/>
        <v>florabase</v>
      </c>
      <c r="D254" s="2">
        <v>6014</v>
      </c>
      <c r="E254" s="53" t="s">
        <v>1097</v>
      </c>
      <c r="F254" s="40"/>
      <c r="G254" s="13" t="s">
        <v>19</v>
      </c>
      <c r="H254" s="2" t="s">
        <v>236</v>
      </c>
      <c r="I254" s="2" t="s">
        <v>28</v>
      </c>
      <c r="J254" s="2" t="s">
        <v>70</v>
      </c>
      <c r="K254" s="2" t="s">
        <v>27</v>
      </c>
      <c r="L254" s="2" t="s">
        <v>280</v>
      </c>
      <c r="M254" s="2" t="s">
        <v>18</v>
      </c>
      <c r="N254" s="136">
        <f t="shared" si="16"/>
        <v>1</v>
      </c>
      <c r="O254" s="61">
        <v>1</v>
      </c>
      <c r="P254" s="61"/>
      <c r="Q254" s="61"/>
      <c r="R254" s="61"/>
      <c r="S254" s="61"/>
      <c r="T254" s="61"/>
      <c r="U254" s="61"/>
      <c r="V254" s="61"/>
      <c r="W254" s="61"/>
      <c r="X254" s="61"/>
    </row>
    <row r="255" spans="1:24" s="47" customFormat="1" ht="50" x14ac:dyDescent="0.25">
      <c r="A255" s="1" t="s">
        <v>264</v>
      </c>
      <c r="B255" s="31" t="s">
        <v>265</v>
      </c>
      <c r="C255" s="52" t="str">
        <f t="shared" si="17"/>
        <v>florabase</v>
      </c>
      <c r="D255" s="2">
        <v>48269</v>
      </c>
      <c r="E255" s="53" t="s">
        <v>367</v>
      </c>
      <c r="F255" s="88">
        <v>5</v>
      </c>
      <c r="G255" s="12" t="s">
        <v>26</v>
      </c>
      <c r="H255" s="2" t="s">
        <v>366</v>
      </c>
      <c r="I255" s="2" t="s">
        <v>266</v>
      </c>
      <c r="J255" s="2" t="s">
        <v>70</v>
      </c>
      <c r="K255" s="2" t="s">
        <v>25</v>
      </c>
      <c r="L255" s="2" t="s">
        <v>21</v>
      </c>
      <c r="M255" s="2" t="s">
        <v>22</v>
      </c>
      <c r="N255" s="136">
        <f t="shared" si="16"/>
        <v>8</v>
      </c>
      <c r="O255" s="61">
        <v>8</v>
      </c>
      <c r="P255" s="61"/>
      <c r="Q255" s="61"/>
      <c r="R255" s="61"/>
      <c r="S255" s="61"/>
      <c r="T255" s="61"/>
      <c r="U255" s="61"/>
      <c r="V255" s="61"/>
      <c r="W255" s="61"/>
      <c r="X255" s="61"/>
    </row>
    <row r="256" spans="1:24" s="47" customFormat="1" ht="51" customHeight="1" x14ac:dyDescent="0.25">
      <c r="A256" s="1" t="s">
        <v>558</v>
      </c>
      <c r="B256" s="2" t="s">
        <v>559</v>
      </c>
      <c r="C256" s="52" t="str">
        <f t="shared" si="17"/>
        <v>florabase</v>
      </c>
      <c r="D256" s="2"/>
      <c r="E256" s="53" t="s">
        <v>560</v>
      </c>
      <c r="F256" s="40"/>
      <c r="G256" s="27" t="s">
        <v>43</v>
      </c>
      <c r="H256" s="2" t="s">
        <v>561</v>
      </c>
      <c r="I256" s="2" t="s">
        <v>562</v>
      </c>
      <c r="J256" s="2" t="s">
        <v>24</v>
      </c>
      <c r="K256" s="2" t="s">
        <v>20</v>
      </c>
      <c r="L256" s="2" t="s">
        <v>273</v>
      </c>
      <c r="M256" s="2" t="s">
        <v>68</v>
      </c>
      <c r="N256" s="136">
        <f t="shared" si="16"/>
        <v>8</v>
      </c>
      <c r="O256" s="61"/>
      <c r="P256" s="61"/>
      <c r="Q256" s="61"/>
      <c r="R256" s="61">
        <v>8</v>
      </c>
      <c r="S256" s="61"/>
      <c r="T256" s="61"/>
      <c r="U256" s="61"/>
      <c r="V256" s="61"/>
      <c r="W256" s="61"/>
      <c r="X256" s="61"/>
    </row>
    <row r="257" spans="1:24" s="47" customFormat="1" ht="50" x14ac:dyDescent="0.25">
      <c r="A257" s="1" t="s">
        <v>563</v>
      </c>
      <c r="B257" s="2" t="s">
        <v>1220</v>
      </c>
      <c r="C257" s="52" t="str">
        <f t="shared" si="17"/>
        <v>florabase</v>
      </c>
      <c r="D257" s="2">
        <v>50064</v>
      </c>
      <c r="E257" s="53" t="s">
        <v>1098</v>
      </c>
      <c r="F257" s="40">
        <v>31</v>
      </c>
      <c r="G257" s="6" t="s">
        <v>26</v>
      </c>
      <c r="H257" s="2" t="s">
        <v>564</v>
      </c>
      <c r="I257" s="2" t="s">
        <v>565</v>
      </c>
      <c r="J257" s="2" t="s">
        <v>70</v>
      </c>
      <c r="K257" s="2" t="s">
        <v>27</v>
      </c>
      <c r="L257" s="2" t="s">
        <v>133</v>
      </c>
      <c r="M257" s="2" t="s">
        <v>89</v>
      </c>
      <c r="N257" s="136">
        <f t="shared" si="16"/>
        <v>32</v>
      </c>
      <c r="O257" s="61"/>
      <c r="P257" s="61">
        <v>32</v>
      </c>
      <c r="Q257" s="61"/>
      <c r="R257" s="61"/>
      <c r="S257" s="61"/>
      <c r="T257" s="61"/>
      <c r="U257" s="61"/>
      <c r="V257" s="61"/>
      <c r="W257" s="61"/>
      <c r="X257" s="61"/>
    </row>
    <row r="258" spans="1:24" s="47" customFormat="1" ht="51" customHeight="1" x14ac:dyDescent="0.25">
      <c r="A258" s="1" t="s">
        <v>566</v>
      </c>
      <c r="B258" s="2" t="s">
        <v>18</v>
      </c>
      <c r="C258" s="52" t="str">
        <f t="shared" si="17"/>
        <v>florabase</v>
      </c>
      <c r="D258" s="2">
        <v>17645</v>
      </c>
      <c r="E258" s="53" t="s">
        <v>567</v>
      </c>
      <c r="F258" s="40">
        <v>7</v>
      </c>
      <c r="G258" s="13" t="s">
        <v>19</v>
      </c>
      <c r="H258" s="2" t="s">
        <v>39</v>
      </c>
      <c r="I258" s="2" t="s">
        <v>39</v>
      </c>
      <c r="J258" s="2" t="s">
        <v>69</v>
      </c>
      <c r="K258" s="2" t="s">
        <v>25</v>
      </c>
      <c r="L258" s="2" t="s">
        <v>21</v>
      </c>
      <c r="M258" s="2" t="s">
        <v>18</v>
      </c>
      <c r="N258" s="136">
        <f t="shared" si="16"/>
        <v>7</v>
      </c>
      <c r="O258" s="61">
        <v>7</v>
      </c>
      <c r="P258" s="61"/>
      <c r="Q258" s="61"/>
      <c r="R258" s="61"/>
      <c r="S258" s="61"/>
      <c r="T258" s="61"/>
      <c r="U258" s="61"/>
      <c r="V258" s="61"/>
      <c r="W258" s="61"/>
      <c r="X258" s="61"/>
    </row>
    <row r="259" spans="1:24" s="47" customFormat="1" ht="37.5" x14ac:dyDescent="0.25">
      <c r="A259" s="1" t="s">
        <v>568</v>
      </c>
      <c r="B259" s="2" t="s">
        <v>18</v>
      </c>
      <c r="C259" s="52" t="str">
        <f t="shared" si="17"/>
        <v>florabase</v>
      </c>
      <c r="D259" s="2">
        <v>4823</v>
      </c>
      <c r="E259" s="53" t="s">
        <v>569</v>
      </c>
      <c r="F259" s="88"/>
      <c r="G259" s="12" t="s">
        <v>26</v>
      </c>
      <c r="H259" s="2" t="s">
        <v>168</v>
      </c>
      <c r="I259" s="2" t="s">
        <v>169</v>
      </c>
      <c r="J259" s="2" t="s">
        <v>70</v>
      </c>
      <c r="K259" s="2" t="s">
        <v>20</v>
      </c>
      <c r="L259" s="2" t="s">
        <v>104</v>
      </c>
      <c r="M259" s="2" t="s">
        <v>18</v>
      </c>
      <c r="N259" s="136">
        <f t="shared" si="16"/>
        <v>2</v>
      </c>
      <c r="O259" s="61">
        <v>2</v>
      </c>
      <c r="P259" s="61"/>
      <c r="Q259" s="61"/>
      <c r="R259" s="61"/>
      <c r="S259" s="61"/>
      <c r="T259" s="61"/>
      <c r="U259" s="61"/>
      <c r="V259" s="61"/>
      <c r="W259" s="61"/>
      <c r="X259" s="61"/>
    </row>
    <row r="260" spans="1:24" s="47" customFormat="1" ht="50" x14ac:dyDescent="0.25">
      <c r="A260" s="1" t="s">
        <v>570</v>
      </c>
      <c r="B260" s="2" t="s">
        <v>812</v>
      </c>
      <c r="C260" s="52" t="str">
        <f t="shared" si="17"/>
        <v>florabase</v>
      </c>
      <c r="D260" s="2">
        <v>1312</v>
      </c>
      <c r="E260" s="53" t="s">
        <v>1099</v>
      </c>
      <c r="F260" s="93"/>
      <c r="G260" s="12" t="s">
        <v>26</v>
      </c>
      <c r="H260" s="2" t="s">
        <v>173</v>
      </c>
      <c r="I260" s="2" t="s">
        <v>192</v>
      </c>
      <c r="J260" s="2" t="s">
        <v>70</v>
      </c>
      <c r="K260" s="2" t="s">
        <v>20</v>
      </c>
      <c r="L260" s="2" t="s">
        <v>462</v>
      </c>
      <c r="M260" s="2" t="s">
        <v>22</v>
      </c>
      <c r="N260" s="136">
        <f t="shared" si="16"/>
        <v>8</v>
      </c>
      <c r="O260" s="61">
        <v>8</v>
      </c>
      <c r="P260" s="61"/>
      <c r="Q260" s="61"/>
      <c r="R260" s="61"/>
      <c r="S260" s="61"/>
      <c r="T260" s="61"/>
      <c r="U260" s="61"/>
      <c r="V260" s="61"/>
      <c r="W260" s="61"/>
      <c r="X260" s="61"/>
    </row>
    <row r="261" spans="1:24" s="47" customFormat="1" ht="62.5" x14ac:dyDescent="0.25">
      <c r="A261" s="1" t="s">
        <v>813</v>
      </c>
      <c r="B261" s="2" t="s">
        <v>814</v>
      </c>
      <c r="C261" s="52" t="str">
        <f t="shared" si="17"/>
        <v>florabase</v>
      </c>
      <c r="D261" s="2">
        <v>7678</v>
      </c>
      <c r="E261" s="53" t="s">
        <v>1100</v>
      </c>
      <c r="F261" s="40"/>
      <c r="G261" s="18" t="s">
        <v>100</v>
      </c>
      <c r="H261" s="2" t="s">
        <v>203</v>
      </c>
      <c r="I261" s="2" t="s">
        <v>18</v>
      </c>
      <c r="J261" s="2" t="s">
        <v>1101</v>
      </c>
      <c r="K261" s="2" t="s">
        <v>93</v>
      </c>
      <c r="L261" s="2" t="s">
        <v>1102</v>
      </c>
      <c r="M261" s="2" t="s">
        <v>88</v>
      </c>
      <c r="N261" s="136">
        <f t="shared" si="16"/>
        <v>16</v>
      </c>
      <c r="O261" s="61"/>
      <c r="P261" s="61">
        <v>16</v>
      </c>
      <c r="Q261" s="61"/>
      <c r="R261" s="61"/>
      <c r="S261" s="61"/>
      <c r="T261" s="61"/>
      <c r="U261" s="61"/>
      <c r="V261" s="61"/>
      <c r="W261" s="61"/>
      <c r="X261" s="61"/>
    </row>
    <row r="262" spans="1:24" s="47" customFormat="1" ht="50" x14ac:dyDescent="0.25">
      <c r="A262" s="1" t="s">
        <v>815</v>
      </c>
      <c r="B262" s="2" t="s">
        <v>816</v>
      </c>
      <c r="C262" s="52" t="str">
        <f t="shared" si="17"/>
        <v>florabase</v>
      </c>
      <c r="D262" s="2">
        <v>7684</v>
      </c>
      <c r="E262" s="53" t="s">
        <v>1103</v>
      </c>
      <c r="F262" s="40">
        <v>9</v>
      </c>
      <c r="G262" s="18" t="s">
        <v>100</v>
      </c>
      <c r="H262" s="2" t="s">
        <v>164</v>
      </c>
      <c r="I262" s="2" t="s">
        <v>18</v>
      </c>
      <c r="J262" s="2" t="s">
        <v>69</v>
      </c>
      <c r="K262" s="2" t="s">
        <v>27</v>
      </c>
      <c r="L262" s="2" t="s">
        <v>72</v>
      </c>
      <c r="M262" s="2" t="s">
        <v>88</v>
      </c>
      <c r="N262" s="136">
        <f t="shared" si="16"/>
        <v>10</v>
      </c>
      <c r="O262" s="61">
        <v>10</v>
      </c>
      <c r="P262" s="61"/>
      <c r="Q262" s="61"/>
      <c r="R262" s="61"/>
      <c r="S262" s="61"/>
      <c r="T262" s="61"/>
      <c r="U262" s="61"/>
      <c r="V262" s="61"/>
      <c r="W262" s="61"/>
      <c r="X262" s="61"/>
    </row>
    <row r="263" spans="1:24" s="47" customFormat="1" ht="50.5" x14ac:dyDescent="0.25">
      <c r="A263" s="1" t="s">
        <v>383</v>
      </c>
      <c r="B263" s="2" t="s">
        <v>1250</v>
      </c>
      <c r="C263" s="52" t="str">
        <f t="shared" si="17"/>
        <v>florabase</v>
      </c>
      <c r="D263" s="2">
        <v>7695</v>
      </c>
      <c r="E263" s="53" t="s">
        <v>1251</v>
      </c>
      <c r="F263" s="2">
        <v>45</v>
      </c>
      <c r="G263" s="18" t="s">
        <v>100</v>
      </c>
      <c r="H263" s="2" t="s">
        <v>18</v>
      </c>
      <c r="I263" s="2" t="s">
        <v>251</v>
      </c>
      <c r="J263" s="2" t="s">
        <v>32</v>
      </c>
      <c r="K263" s="2" t="s">
        <v>1221</v>
      </c>
      <c r="L263" s="2" t="s">
        <v>87</v>
      </c>
      <c r="M263" s="2" t="s">
        <v>88</v>
      </c>
      <c r="N263" s="136">
        <f t="shared" si="16"/>
        <v>78</v>
      </c>
      <c r="O263" s="61">
        <v>78</v>
      </c>
      <c r="P263" s="61"/>
      <c r="Q263" s="61"/>
      <c r="R263" s="61"/>
      <c r="S263" s="61"/>
      <c r="T263" s="61"/>
      <c r="U263" s="61"/>
      <c r="V263" s="61"/>
      <c r="W263" s="61"/>
      <c r="X263" s="61"/>
    </row>
    <row r="264" spans="1:24" s="47" customFormat="1" ht="37.5" x14ac:dyDescent="0.25">
      <c r="A264" s="1" t="s">
        <v>817</v>
      </c>
      <c r="B264" s="2" t="s">
        <v>818</v>
      </c>
      <c r="C264" s="52" t="str">
        <f t="shared" si="17"/>
        <v>florabase</v>
      </c>
      <c r="D264" s="2">
        <v>7725</v>
      </c>
      <c r="E264" s="53" t="s">
        <v>1104</v>
      </c>
      <c r="F264" s="40">
        <v>16</v>
      </c>
      <c r="G264" s="18" t="s">
        <v>100</v>
      </c>
      <c r="H264" s="2" t="s">
        <v>18</v>
      </c>
      <c r="I264" s="2" t="s">
        <v>203</v>
      </c>
      <c r="J264" s="2" t="s">
        <v>24</v>
      </c>
      <c r="K264" s="2" t="s">
        <v>1105</v>
      </c>
      <c r="L264" s="2" t="s">
        <v>63</v>
      </c>
      <c r="M264" s="2" t="s">
        <v>150</v>
      </c>
      <c r="N264" s="136">
        <f t="shared" si="16"/>
        <v>16</v>
      </c>
      <c r="O264" s="61">
        <v>8</v>
      </c>
      <c r="P264" s="61">
        <v>8</v>
      </c>
      <c r="Q264" s="61"/>
      <c r="R264" s="61"/>
      <c r="S264" s="61"/>
      <c r="T264" s="61"/>
      <c r="U264" s="61"/>
      <c r="V264" s="61"/>
      <c r="W264" s="61"/>
      <c r="X264" s="61"/>
    </row>
    <row r="265" spans="1:24" s="47" customFormat="1" ht="50" x14ac:dyDescent="0.25">
      <c r="A265" s="8" t="s">
        <v>134</v>
      </c>
      <c r="B265" s="9" t="s">
        <v>135</v>
      </c>
      <c r="C265" s="52" t="str">
        <f t="shared" si="17"/>
        <v>florabase</v>
      </c>
      <c r="D265" s="2">
        <v>13127</v>
      </c>
      <c r="E265" s="81" t="s">
        <v>1106</v>
      </c>
      <c r="F265" s="93">
        <v>3</v>
      </c>
      <c r="G265" s="18" t="s">
        <v>100</v>
      </c>
      <c r="H265" s="2" t="s">
        <v>368</v>
      </c>
      <c r="I265" s="2" t="s">
        <v>18</v>
      </c>
      <c r="J265" s="2" t="s">
        <v>70</v>
      </c>
      <c r="K265" s="2" t="s">
        <v>67</v>
      </c>
      <c r="L265" s="2" t="s">
        <v>52</v>
      </c>
      <c r="M265" s="2" t="s">
        <v>369</v>
      </c>
      <c r="N265" s="136">
        <f t="shared" si="16"/>
        <v>6</v>
      </c>
      <c r="O265" s="61">
        <v>6</v>
      </c>
      <c r="P265" s="61"/>
      <c r="Q265" s="61"/>
      <c r="R265" s="61"/>
      <c r="S265" s="61"/>
      <c r="T265" s="61"/>
      <c r="U265" s="61"/>
      <c r="V265" s="61"/>
      <c r="W265" s="61"/>
      <c r="X265" s="61"/>
    </row>
    <row r="266" spans="1:24" s="47" customFormat="1" ht="50" x14ac:dyDescent="0.25">
      <c r="A266" s="8" t="s">
        <v>819</v>
      </c>
      <c r="B266" s="9" t="s">
        <v>18</v>
      </c>
      <c r="C266" s="52" t="str">
        <f t="shared" si="17"/>
        <v>florabase</v>
      </c>
      <c r="D266" s="2">
        <v>13789</v>
      </c>
      <c r="E266" s="81" t="s">
        <v>1107</v>
      </c>
      <c r="F266" s="40">
        <v>25</v>
      </c>
      <c r="G266" s="18" t="s">
        <v>100</v>
      </c>
      <c r="H266" s="2" t="s">
        <v>1108</v>
      </c>
      <c r="I266" s="2" t="s">
        <v>18</v>
      </c>
      <c r="J266" s="2" t="s">
        <v>70</v>
      </c>
      <c r="K266" s="2" t="s">
        <v>27</v>
      </c>
      <c r="L266" s="2" t="s">
        <v>72</v>
      </c>
      <c r="M266" s="2" t="s">
        <v>88</v>
      </c>
      <c r="N266" s="136">
        <f t="shared" si="16"/>
        <v>30</v>
      </c>
      <c r="O266" s="61">
        <v>30</v>
      </c>
      <c r="P266" s="61"/>
      <c r="Q266" s="61"/>
      <c r="R266" s="61"/>
      <c r="S266" s="61"/>
      <c r="T266" s="61"/>
      <c r="U266" s="61"/>
      <c r="V266" s="61"/>
      <c r="W266" s="61"/>
      <c r="X266" s="61"/>
    </row>
    <row r="267" spans="1:24" s="47" customFormat="1" ht="50" x14ac:dyDescent="0.25">
      <c r="A267" s="1" t="s">
        <v>571</v>
      </c>
      <c r="B267" s="2" t="s">
        <v>572</v>
      </c>
      <c r="C267" s="52" t="str">
        <f t="shared" si="17"/>
        <v>florabase</v>
      </c>
      <c r="D267" s="2">
        <v>33106</v>
      </c>
      <c r="E267" s="53" t="s">
        <v>1109</v>
      </c>
      <c r="F267" s="40">
        <v>38</v>
      </c>
      <c r="G267" s="18" t="s">
        <v>100</v>
      </c>
      <c r="H267" s="2" t="s">
        <v>438</v>
      </c>
      <c r="I267" s="2" t="s">
        <v>18</v>
      </c>
      <c r="J267" s="2" t="s">
        <v>115</v>
      </c>
      <c r="K267" s="2" t="s">
        <v>27</v>
      </c>
      <c r="L267" s="2" t="s">
        <v>42</v>
      </c>
      <c r="M267" s="2" t="s">
        <v>88</v>
      </c>
      <c r="N267" s="136">
        <v>9</v>
      </c>
      <c r="O267" s="61">
        <v>40</v>
      </c>
      <c r="P267" s="61"/>
      <c r="Q267" s="61"/>
      <c r="R267" s="61"/>
      <c r="S267" s="61"/>
      <c r="T267" s="61"/>
      <c r="U267" s="61"/>
      <c r="V267" s="61"/>
      <c r="W267" s="61"/>
      <c r="X267" s="61"/>
    </row>
    <row r="268" spans="1:24" s="47" customFormat="1" ht="50" x14ac:dyDescent="0.25">
      <c r="A268" s="1" t="s">
        <v>820</v>
      </c>
      <c r="B268" s="2" t="s">
        <v>18</v>
      </c>
      <c r="C268" s="52" t="str">
        <f t="shared" si="17"/>
        <v>florabase</v>
      </c>
      <c r="D268" s="2">
        <v>20599</v>
      </c>
      <c r="E268" s="53" t="s">
        <v>1110</v>
      </c>
      <c r="F268" s="40">
        <v>16</v>
      </c>
      <c r="G268" s="102" t="s">
        <v>100</v>
      </c>
      <c r="H268" s="2" t="s">
        <v>1223</v>
      </c>
      <c r="I268" s="2" t="s">
        <v>1222</v>
      </c>
      <c r="J268" s="2" t="s">
        <v>115</v>
      </c>
      <c r="K268" s="2" t="s">
        <v>27</v>
      </c>
      <c r="L268" s="2" t="s">
        <v>49</v>
      </c>
      <c r="M268" s="2" t="s">
        <v>88</v>
      </c>
      <c r="N268" s="136">
        <f t="shared" ref="N268:N294" si="18">SUM(O268:X268)</f>
        <v>36</v>
      </c>
      <c r="O268" s="61">
        <v>36</v>
      </c>
      <c r="P268" s="61"/>
      <c r="Q268" s="61"/>
      <c r="R268" s="61"/>
      <c r="S268" s="61"/>
      <c r="T268" s="61"/>
      <c r="U268" s="61"/>
      <c r="V268" s="61"/>
      <c r="W268" s="61"/>
      <c r="X268" s="61"/>
    </row>
    <row r="269" spans="1:24" s="47" customFormat="1" ht="63" x14ac:dyDescent="0.25">
      <c r="A269" s="1" t="s">
        <v>1224</v>
      </c>
      <c r="B269" s="2"/>
      <c r="C269" s="52" t="str">
        <f t="shared" si="17"/>
        <v>florabase</v>
      </c>
      <c r="D269" s="2">
        <v>12356</v>
      </c>
      <c r="E269" s="53" t="s">
        <v>1225</v>
      </c>
      <c r="F269" s="22">
        <v>4</v>
      </c>
      <c r="G269" s="69" t="s">
        <v>140</v>
      </c>
      <c r="H269" s="2" t="s">
        <v>1226</v>
      </c>
      <c r="I269" s="2" t="s">
        <v>56</v>
      </c>
      <c r="J269" s="2" t="s">
        <v>69</v>
      </c>
      <c r="K269" s="2" t="s">
        <v>27</v>
      </c>
      <c r="L269" s="2" t="s">
        <v>1227</v>
      </c>
      <c r="M269" s="2" t="s">
        <v>123</v>
      </c>
      <c r="N269" s="136">
        <f t="shared" si="18"/>
        <v>8</v>
      </c>
      <c r="O269" s="61">
        <v>8</v>
      </c>
      <c r="P269" s="61"/>
      <c r="Q269" s="61"/>
      <c r="R269" s="61"/>
      <c r="S269" s="61"/>
      <c r="T269" s="61"/>
      <c r="U269" s="61"/>
      <c r="V269" s="61"/>
      <c r="W269" s="61"/>
      <c r="X269" s="61"/>
    </row>
    <row r="270" spans="1:24" s="47" customFormat="1" ht="37.5" x14ac:dyDescent="0.25">
      <c r="A270" s="1" t="s">
        <v>186</v>
      </c>
      <c r="B270" s="2" t="s">
        <v>187</v>
      </c>
      <c r="C270" s="52" t="str">
        <f t="shared" si="17"/>
        <v>florabase</v>
      </c>
      <c r="D270" s="2">
        <v>4256</v>
      </c>
      <c r="E270" s="53" t="s">
        <v>370</v>
      </c>
      <c r="F270" s="90">
        <v>5</v>
      </c>
      <c r="G270" s="13" t="s">
        <v>19</v>
      </c>
      <c r="H270" s="2" t="s">
        <v>202</v>
      </c>
      <c r="I270" s="2" t="s">
        <v>28</v>
      </c>
      <c r="J270" s="2" t="s">
        <v>70</v>
      </c>
      <c r="K270" s="2" t="s">
        <v>371</v>
      </c>
      <c r="L270" s="2" t="s">
        <v>299</v>
      </c>
      <c r="M270" s="2" t="s">
        <v>58</v>
      </c>
      <c r="N270" s="136">
        <f t="shared" si="18"/>
        <v>5</v>
      </c>
      <c r="O270" s="61">
        <v>5</v>
      </c>
      <c r="P270" s="61"/>
      <c r="Q270" s="61"/>
      <c r="R270" s="61"/>
      <c r="S270" s="61"/>
      <c r="T270" s="61"/>
      <c r="U270" s="61"/>
      <c r="V270" s="61"/>
      <c r="W270" s="61"/>
      <c r="X270" s="61"/>
    </row>
    <row r="271" spans="1:24" s="47" customFormat="1" ht="50" x14ac:dyDescent="0.25">
      <c r="A271" s="43" t="s">
        <v>573</v>
      </c>
      <c r="B271" s="23" t="s">
        <v>574</v>
      </c>
      <c r="C271" s="52" t="str">
        <f t="shared" si="17"/>
        <v>florabase</v>
      </c>
      <c r="D271" s="2">
        <v>4258</v>
      </c>
      <c r="E271" s="91" t="s">
        <v>575</v>
      </c>
      <c r="F271" s="40">
        <v>1</v>
      </c>
      <c r="G271" s="13" t="s">
        <v>19</v>
      </c>
      <c r="H271" s="2" t="s">
        <v>550</v>
      </c>
      <c r="I271" s="2" t="s">
        <v>202</v>
      </c>
      <c r="J271" s="2" t="s">
        <v>34</v>
      </c>
      <c r="K271" s="2" t="s">
        <v>20</v>
      </c>
      <c r="L271" s="2" t="s">
        <v>29</v>
      </c>
      <c r="M271" s="2" t="s">
        <v>18</v>
      </c>
      <c r="N271" s="136">
        <f t="shared" si="18"/>
        <v>22</v>
      </c>
      <c r="O271" s="61">
        <v>22</v>
      </c>
      <c r="P271" s="61"/>
      <c r="Q271" s="61"/>
      <c r="R271" s="61"/>
      <c r="S271" s="61"/>
      <c r="T271" s="61"/>
      <c r="U271" s="61"/>
      <c r="V271" s="61"/>
      <c r="W271" s="61"/>
      <c r="X271" s="61"/>
    </row>
    <row r="272" spans="1:24" s="47" customFormat="1" ht="50" x14ac:dyDescent="0.25">
      <c r="A272" s="1" t="s">
        <v>821</v>
      </c>
      <c r="B272" s="2" t="s">
        <v>822</v>
      </c>
      <c r="C272" s="52" t="str">
        <f t="shared" si="17"/>
        <v>florabase</v>
      </c>
      <c r="D272" s="2">
        <v>5087</v>
      </c>
      <c r="E272" s="53" t="s">
        <v>1111</v>
      </c>
      <c r="F272" s="40">
        <v>16</v>
      </c>
      <c r="G272" s="11" t="s">
        <v>23</v>
      </c>
      <c r="H272" s="2" t="s">
        <v>172</v>
      </c>
      <c r="I272" s="2" t="s">
        <v>31</v>
      </c>
      <c r="J272" s="2" t="s">
        <v>70</v>
      </c>
      <c r="K272" s="2" t="s">
        <v>27</v>
      </c>
      <c r="L272" s="2" t="s">
        <v>35</v>
      </c>
      <c r="M272" s="2" t="s">
        <v>18</v>
      </c>
      <c r="N272" s="136">
        <f t="shared" si="18"/>
        <v>20</v>
      </c>
      <c r="O272" s="61">
        <v>20</v>
      </c>
      <c r="P272" s="61"/>
      <c r="Q272" s="61"/>
      <c r="R272" s="61"/>
      <c r="S272" s="61"/>
      <c r="T272" s="61"/>
      <c r="U272" s="61"/>
      <c r="V272" s="61"/>
      <c r="W272" s="61"/>
      <c r="X272" s="61"/>
    </row>
    <row r="273" spans="1:24" s="47" customFormat="1" ht="50" x14ac:dyDescent="0.25">
      <c r="A273" s="1" t="s">
        <v>823</v>
      </c>
      <c r="B273" s="2" t="s">
        <v>18</v>
      </c>
      <c r="C273" s="52" t="str">
        <f>HYPERLINK(IF(ISBLANK($F273),fb_search &amp; $A273, fb_profile&amp;$F273),"florabase")</f>
        <v>florabase</v>
      </c>
      <c r="D273" s="2">
        <v>6055</v>
      </c>
      <c r="E273" s="53" t="s">
        <v>1112</v>
      </c>
      <c r="F273" s="40">
        <v>40</v>
      </c>
      <c r="G273" s="11" t="s">
        <v>23</v>
      </c>
      <c r="H273" s="2" t="s">
        <v>44</v>
      </c>
      <c r="I273" s="2" t="s">
        <v>28</v>
      </c>
      <c r="J273" s="2" t="s">
        <v>70</v>
      </c>
      <c r="K273" s="2" t="s">
        <v>27</v>
      </c>
      <c r="L273" s="2" t="s">
        <v>48</v>
      </c>
      <c r="M273" s="2" t="s">
        <v>267</v>
      </c>
      <c r="N273" s="136">
        <f t="shared" si="18"/>
        <v>40</v>
      </c>
      <c r="O273" s="61">
        <v>40</v>
      </c>
      <c r="P273" s="61"/>
      <c r="Q273" s="61"/>
      <c r="R273" s="61"/>
      <c r="S273" s="61"/>
      <c r="T273" s="61"/>
      <c r="U273" s="61"/>
      <c r="V273" s="61"/>
      <c r="W273" s="61"/>
      <c r="X273" s="61"/>
    </row>
    <row r="274" spans="1:24" s="47" customFormat="1" ht="50" x14ac:dyDescent="0.25">
      <c r="A274" s="8" t="s">
        <v>136</v>
      </c>
      <c r="B274" s="9" t="s">
        <v>18</v>
      </c>
      <c r="C274" s="52" t="str">
        <f t="shared" ref="C274:C294" si="19">HYPERLINK(IF(ISBLANK($D274),fb_search &amp; $A274, fb_profile&amp;$D274),"florabase")</f>
        <v>florabase</v>
      </c>
      <c r="D274" s="2">
        <v>44690</v>
      </c>
      <c r="E274" s="81" t="s">
        <v>137</v>
      </c>
      <c r="F274" s="40">
        <v>123</v>
      </c>
      <c r="G274" s="27" t="s">
        <v>43</v>
      </c>
      <c r="H274" s="2" t="s">
        <v>179</v>
      </c>
      <c r="I274" s="2" t="s">
        <v>268</v>
      </c>
      <c r="J274" s="2" t="s">
        <v>70</v>
      </c>
      <c r="K274" s="2" t="s">
        <v>27</v>
      </c>
      <c r="L274" s="2" t="s">
        <v>50</v>
      </c>
      <c r="M274" s="2" t="s">
        <v>22</v>
      </c>
      <c r="N274" s="136">
        <f t="shared" si="18"/>
        <v>123</v>
      </c>
      <c r="O274" s="61">
        <v>60</v>
      </c>
      <c r="P274" s="61">
        <v>63</v>
      </c>
      <c r="Q274" s="61"/>
      <c r="R274" s="61"/>
      <c r="S274" s="61"/>
      <c r="T274" s="61"/>
      <c r="U274" s="61"/>
      <c r="V274" s="61"/>
      <c r="W274" s="61"/>
      <c r="X274" s="61"/>
    </row>
    <row r="275" spans="1:24" s="47" customFormat="1" ht="37.5" x14ac:dyDescent="0.25">
      <c r="A275" s="1" t="s">
        <v>824</v>
      </c>
      <c r="B275" s="2" t="s">
        <v>18</v>
      </c>
      <c r="C275" s="52" t="str">
        <f t="shared" si="19"/>
        <v>florabase</v>
      </c>
      <c r="D275" s="2">
        <v>6057</v>
      </c>
      <c r="E275" s="53" t="s">
        <v>1113</v>
      </c>
      <c r="F275" s="40">
        <v>4</v>
      </c>
      <c r="G275" s="12" t="s">
        <v>26</v>
      </c>
      <c r="H275" s="2" t="s">
        <v>238</v>
      </c>
      <c r="I275" s="2" t="s">
        <v>44</v>
      </c>
      <c r="J275" s="2" t="s">
        <v>34</v>
      </c>
      <c r="K275" s="2" t="s">
        <v>27</v>
      </c>
      <c r="L275" s="2" t="s">
        <v>108</v>
      </c>
      <c r="M275" s="2" t="s">
        <v>22</v>
      </c>
      <c r="N275" s="136">
        <f t="shared" si="18"/>
        <v>5</v>
      </c>
      <c r="O275" s="61">
        <v>5</v>
      </c>
      <c r="P275" s="61"/>
      <c r="Q275" s="61"/>
      <c r="R275" s="61"/>
      <c r="S275" s="61"/>
      <c r="T275" s="61"/>
      <c r="U275" s="61"/>
      <c r="V275" s="61"/>
      <c r="W275" s="61"/>
      <c r="X275" s="61"/>
    </row>
    <row r="276" spans="1:24" s="47" customFormat="1" ht="50" x14ac:dyDescent="0.25">
      <c r="A276" s="33" t="s">
        <v>825</v>
      </c>
      <c r="B276" s="9" t="s">
        <v>18</v>
      </c>
      <c r="C276" s="52" t="str">
        <f t="shared" si="19"/>
        <v>florabase</v>
      </c>
      <c r="D276" s="2">
        <v>44701</v>
      </c>
      <c r="E276" s="81" t="s">
        <v>1114</v>
      </c>
      <c r="F276" s="40">
        <v>2</v>
      </c>
      <c r="G276" s="27" t="s">
        <v>43</v>
      </c>
      <c r="H276" s="2">
        <v>0.3</v>
      </c>
      <c r="I276" s="2" t="s">
        <v>337</v>
      </c>
      <c r="J276" s="2" t="s">
        <v>34</v>
      </c>
      <c r="K276" s="2" t="s">
        <v>27</v>
      </c>
      <c r="L276" s="2" t="s">
        <v>1115</v>
      </c>
      <c r="M276" s="2"/>
      <c r="N276" s="136">
        <f t="shared" si="18"/>
        <v>2</v>
      </c>
      <c r="O276" s="61">
        <v>2</v>
      </c>
      <c r="P276" s="61"/>
      <c r="Q276" s="61"/>
      <c r="R276" s="61"/>
      <c r="S276" s="61"/>
      <c r="T276" s="61"/>
      <c r="U276" s="61"/>
      <c r="V276" s="61"/>
      <c r="W276" s="61"/>
      <c r="X276" s="61"/>
    </row>
    <row r="277" spans="1:24" s="47" customFormat="1" ht="37.5" x14ac:dyDescent="0.25">
      <c r="A277" s="1" t="s">
        <v>826</v>
      </c>
      <c r="B277" s="2" t="s">
        <v>827</v>
      </c>
      <c r="C277" s="52" t="str">
        <f t="shared" si="19"/>
        <v>florabase</v>
      </c>
      <c r="D277" s="2">
        <v>6065</v>
      </c>
      <c r="E277" s="53" t="s">
        <v>1116</v>
      </c>
      <c r="F277" s="93">
        <v>46</v>
      </c>
      <c r="G277" s="11" t="s">
        <v>23</v>
      </c>
      <c r="H277" s="2" t="s">
        <v>45</v>
      </c>
      <c r="I277" s="2" t="s">
        <v>28</v>
      </c>
      <c r="J277" s="2" t="s">
        <v>34</v>
      </c>
      <c r="K277" s="2" t="s">
        <v>27</v>
      </c>
      <c r="L277" s="2" t="s">
        <v>1117</v>
      </c>
      <c r="M277" s="2" t="s">
        <v>107</v>
      </c>
      <c r="N277" s="136">
        <f t="shared" si="18"/>
        <v>46</v>
      </c>
      <c r="O277" s="61">
        <v>46</v>
      </c>
      <c r="P277" s="61"/>
      <c r="Q277" s="61"/>
      <c r="R277" s="61"/>
      <c r="S277" s="61"/>
      <c r="T277" s="61"/>
      <c r="U277" s="61"/>
      <c r="V277" s="61"/>
      <c r="W277" s="61"/>
      <c r="X277" s="61"/>
    </row>
    <row r="278" spans="1:24" s="47" customFormat="1" ht="50" x14ac:dyDescent="0.25">
      <c r="A278" s="8" t="s">
        <v>828</v>
      </c>
      <c r="B278" s="9" t="s">
        <v>18</v>
      </c>
      <c r="C278" s="52" t="str">
        <f t="shared" si="19"/>
        <v>florabase</v>
      </c>
      <c r="D278" s="2">
        <v>44704</v>
      </c>
      <c r="E278" s="81" t="s">
        <v>1118</v>
      </c>
      <c r="F278" s="93">
        <v>21</v>
      </c>
      <c r="G278" s="12" t="s">
        <v>26</v>
      </c>
      <c r="H278" s="2" t="s">
        <v>178</v>
      </c>
      <c r="I278" s="2" t="s">
        <v>199</v>
      </c>
      <c r="J278" s="2" t="s">
        <v>70</v>
      </c>
      <c r="K278" s="2" t="s">
        <v>27</v>
      </c>
      <c r="L278" s="2" t="s">
        <v>29</v>
      </c>
      <c r="M278" s="2" t="s">
        <v>22</v>
      </c>
      <c r="N278" s="136">
        <f t="shared" si="18"/>
        <v>21</v>
      </c>
      <c r="O278" s="61">
        <v>21</v>
      </c>
      <c r="P278" s="61"/>
      <c r="Q278" s="61"/>
      <c r="R278" s="61"/>
      <c r="S278" s="61"/>
      <c r="T278" s="61"/>
      <c r="U278" s="61"/>
      <c r="V278" s="61"/>
      <c r="W278" s="61"/>
      <c r="X278" s="61"/>
    </row>
    <row r="279" spans="1:24" s="47" customFormat="1" ht="50" x14ac:dyDescent="0.25">
      <c r="A279" s="8" t="s">
        <v>296</v>
      </c>
      <c r="B279" s="9" t="s">
        <v>18</v>
      </c>
      <c r="C279" s="52" t="str">
        <f t="shared" si="19"/>
        <v>florabase</v>
      </c>
      <c r="D279" s="2">
        <v>6066</v>
      </c>
      <c r="E279" s="81" t="s">
        <v>297</v>
      </c>
      <c r="F279" s="40">
        <v>33</v>
      </c>
      <c r="G279" s="27" t="s">
        <v>43</v>
      </c>
      <c r="H279" s="2" t="s">
        <v>192</v>
      </c>
      <c r="I279" s="2" t="s">
        <v>44</v>
      </c>
      <c r="J279" s="2" t="s">
        <v>69</v>
      </c>
      <c r="K279" s="2" t="s">
        <v>27</v>
      </c>
      <c r="L279" s="2" t="s">
        <v>298</v>
      </c>
      <c r="M279" s="2" t="s">
        <v>22</v>
      </c>
      <c r="N279" s="136">
        <f t="shared" si="18"/>
        <v>33</v>
      </c>
      <c r="O279" s="61">
        <v>33</v>
      </c>
      <c r="P279" s="61"/>
      <c r="Q279" s="61"/>
      <c r="R279" s="61"/>
      <c r="S279" s="61"/>
      <c r="T279" s="61"/>
      <c r="U279" s="61"/>
      <c r="V279" s="61"/>
      <c r="W279" s="61"/>
      <c r="X279" s="61"/>
    </row>
    <row r="280" spans="1:24" s="47" customFormat="1" ht="37.5" x14ac:dyDescent="0.25">
      <c r="A280" s="1" t="s">
        <v>138</v>
      </c>
      <c r="B280" s="2" t="s">
        <v>18</v>
      </c>
      <c r="C280" s="52" t="str">
        <f t="shared" si="19"/>
        <v>florabase</v>
      </c>
      <c r="D280" s="2">
        <v>6067</v>
      </c>
      <c r="E280" s="53" t="s">
        <v>372</v>
      </c>
      <c r="F280" s="40"/>
      <c r="G280" s="12" t="s">
        <v>26</v>
      </c>
      <c r="H280" s="2" t="s">
        <v>169</v>
      </c>
      <c r="I280" s="2" t="s">
        <v>169</v>
      </c>
      <c r="J280" s="2" t="s">
        <v>69</v>
      </c>
      <c r="K280" s="2" t="s">
        <v>27</v>
      </c>
      <c r="L280" s="2" t="s">
        <v>108</v>
      </c>
      <c r="M280" s="2" t="s">
        <v>22</v>
      </c>
      <c r="N280" s="136">
        <f t="shared" si="18"/>
        <v>6</v>
      </c>
      <c r="O280" s="61">
        <v>6</v>
      </c>
      <c r="P280" s="61"/>
      <c r="Q280" s="61"/>
      <c r="R280" s="61"/>
      <c r="S280" s="61"/>
      <c r="T280" s="61"/>
      <c r="U280" s="61"/>
      <c r="V280" s="61"/>
      <c r="W280" s="61"/>
      <c r="X280" s="61"/>
    </row>
    <row r="281" spans="1:24" s="47" customFormat="1" ht="62.5" x14ac:dyDescent="0.25">
      <c r="A281" s="1" t="s">
        <v>269</v>
      </c>
      <c r="B281" s="9" t="s">
        <v>18</v>
      </c>
      <c r="C281" s="52" t="str">
        <f t="shared" si="19"/>
        <v>florabase</v>
      </c>
      <c r="D281" s="2">
        <v>12395</v>
      </c>
      <c r="E281" s="53" t="s">
        <v>270</v>
      </c>
      <c r="F281" s="93"/>
      <c r="G281" s="12" t="s">
        <v>26</v>
      </c>
      <c r="H281" s="2" t="s">
        <v>263</v>
      </c>
      <c r="I281" s="2" t="s">
        <v>173</v>
      </c>
      <c r="J281" s="2" t="s">
        <v>24</v>
      </c>
      <c r="K281" s="2" t="s">
        <v>99</v>
      </c>
      <c r="L281" s="2" t="s">
        <v>271</v>
      </c>
      <c r="M281" s="2"/>
      <c r="N281" s="136">
        <f t="shared" si="18"/>
        <v>2</v>
      </c>
      <c r="O281" s="61">
        <v>2</v>
      </c>
      <c r="P281" s="61"/>
      <c r="Q281" s="61"/>
      <c r="R281" s="61"/>
      <c r="S281" s="61"/>
      <c r="T281" s="61"/>
      <c r="U281" s="61"/>
      <c r="V281" s="61"/>
      <c r="W281" s="61"/>
      <c r="X281" s="61"/>
    </row>
    <row r="282" spans="1:24" s="47" customFormat="1" ht="50" x14ac:dyDescent="0.25">
      <c r="A282" s="1" t="s">
        <v>829</v>
      </c>
      <c r="B282" s="2" t="s">
        <v>830</v>
      </c>
      <c r="C282" s="52" t="str">
        <f t="shared" si="19"/>
        <v>florabase</v>
      </c>
      <c r="D282" s="2">
        <v>6072</v>
      </c>
      <c r="E282" s="53" t="s">
        <v>1119</v>
      </c>
      <c r="F282" s="86">
        <v>4</v>
      </c>
      <c r="G282" s="12" t="s">
        <v>26</v>
      </c>
      <c r="H282" s="2" t="s">
        <v>168</v>
      </c>
      <c r="I282" s="2" t="s">
        <v>44</v>
      </c>
      <c r="J282" s="2" t="s">
        <v>41</v>
      </c>
      <c r="K282" s="2" t="s">
        <v>1120</v>
      </c>
      <c r="L282" s="2" t="s">
        <v>110</v>
      </c>
      <c r="M282" s="2" t="s">
        <v>22</v>
      </c>
      <c r="N282" s="136">
        <f t="shared" si="18"/>
        <v>4</v>
      </c>
      <c r="O282" s="61">
        <v>4</v>
      </c>
      <c r="P282" s="61"/>
      <c r="Q282" s="61"/>
      <c r="R282" s="61"/>
      <c r="S282" s="61"/>
      <c r="T282" s="61"/>
      <c r="U282" s="61"/>
      <c r="V282" s="61"/>
      <c r="W282" s="61"/>
      <c r="X282" s="61"/>
    </row>
    <row r="283" spans="1:24" s="47" customFormat="1" ht="50" x14ac:dyDescent="0.25">
      <c r="A283" s="10" t="s">
        <v>1281</v>
      </c>
      <c r="B283" s="2" t="s">
        <v>147</v>
      </c>
      <c r="C283" s="52" t="str">
        <f t="shared" si="19"/>
        <v>florabase</v>
      </c>
      <c r="D283" s="2">
        <v>14709</v>
      </c>
      <c r="E283" s="59" t="s">
        <v>1121</v>
      </c>
      <c r="F283" s="93"/>
      <c r="G283" s="28" t="s">
        <v>75</v>
      </c>
      <c r="H283" s="2" t="s">
        <v>236</v>
      </c>
      <c r="I283" s="2" t="s">
        <v>172</v>
      </c>
      <c r="J283" s="2" t="s">
        <v>34</v>
      </c>
      <c r="K283" s="2" t="s">
        <v>27</v>
      </c>
      <c r="L283" s="2" t="s">
        <v>142</v>
      </c>
      <c r="M283" s="2" t="s">
        <v>18</v>
      </c>
      <c r="N283" s="136">
        <f t="shared" si="18"/>
        <v>5</v>
      </c>
      <c r="O283" s="61"/>
      <c r="P283" s="61"/>
      <c r="Q283" s="61"/>
      <c r="R283" s="61">
        <v>5</v>
      </c>
      <c r="S283" s="61"/>
      <c r="T283" s="61"/>
      <c r="U283" s="61"/>
      <c r="V283" s="61"/>
      <c r="W283" s="61"/>
      <c r="X283" s="61"/>
    </row>
    <row r="284" spans="1:24" s="47" customFormat="1" ht="39" x14ac:dyDescent="0.25">
      <c r="A284" s="1" t="s">
        <v>1282</v>
      </c>
      <c r="B284" s="22" t="s">
        <v>147</v>
      </c>
      <c r="C284" s="52" t="str">
        <f t="shared" si="19"/>
        <v>florabase</v>
      </c>
      <c r="D284" s="2">
        <v>15623</v>
      </c>
      <c r="E284" s="53" t="s">
        <v>1122</v>
      </c>
      <c r="F284" s="40"/>
      <c r="G284" s="28" t="s">
        <v>75</v>
      </c>
      <c r="H284" s="2" t="s">
        <v>45</v>
      </c>
      <c r="I284" s="2" t="s">
        <v>169</v>
      </c>
      <c r="J284" s="2" t="s">
        <v>41</v>
      </c>
      <c r="K284" s="2" t="s">
        <v>1123</v>
      </c>
      <c r="L284" s="2" t="s">
        <v>35</v>
      </c>
      <c r="M284" s="2" t="s">
        <v>18</v>
      </c>
      <c r="N284" s="136">
        <f t="shared" si="18"/>
        <v>6</v>
      </c>
      <c r="O284" s="61"/>
      <c r="P284" s="61"/>
      <c r="Q284" s="61"/>
      <c r="R284" s="61">
        <v>6</v>
      </c>
      <c r="S284" s="61"/>
      <c r="T284" s="61"/>
      <c r="U284" s="61"/>
      <c r="V284" s="61"/>
      <c r="W284" s="61"/>
      <c r="X284" s="61"/>
    </row>
    <row r="285" spans="1:24" s="47" customFormat="1" ht="37.5" x14ac:dyDescent="0.25">
      <c r="A285" s="1" t="s">
        <v>624</v>
      </c>
      <c r="B285" s="2" t="s">
        <v>625</v>
      </c>
      <c r="C285" s="52" t="str">
        <f t="shared" si="19"/>
        <v>florabase</v>
      </c>
      <c r="D285" s="2">
        <v>6083</v>
      </c>
      <c r="E285" s="53" t="s">
        <v>626</v>
      </c>
      <c r="F285" s="40"/>
      <c r="G285" s="28" t="s">
        <v>75</v>
      </c>
      <c r="H285" s="2" t="s">
        <v>236</v>
      </c>
      <c r="I285" s="2" t="s">
        <v>627</v>
      </c>
      <c r="J285" s="2" t="s">
        <v>41</v>
      </c>
      <c r="K285" s="2" t="s">
        <v>27</v>
      </c>
      <c r="L285" s="2" t="s">
        <v>50</v>
      </c>
      <c r="M285" s="2" t="s">
        <v>18</v>
      </c>
      <c r="N285" s="136">
        <f t="shared" si="18"/>
        <v>7</v>
      </c>
      <c r="O285" s="61"/>
      <c r="P285" s="61"/>
      <c r="Q285" s="61"/>
      <c r="R285" s="61"/>
      <c r="S285" s="61"/>
      <c r="T285" s="61">
        <v>7</v>
      </c>
      <c r="U285" s="61"/>
      <c r="V285" s="61"/>
      <c r="W285" s="61"/>
      <c r="X285" s="61"/>
    </row>
    <row r="286" spans="1:24" s="47" customFormat="1" ht="50" x14ac:dyDescent="0.25">
      <c r="A286" s="8" t="s">
        <v>831</v>
      </c>
      <c r="B286" s="9" t="s">
        <v>832</v>
      </c>
      <c r="C286" s="52" t="str">
        <f t="shared" si="19"/>
        <v>florabase</v>
      </c>
      <c r="D286" s="2">
        <v>12440</v>
      </c>
      <c r="E286" s="81" t="s">
        <v>1124</v>
      </c>
      <c r="F286" s="40">
        <v>6</v>
      </c>
      <c r="G286" s="12" t="s">
        <v>26</v>
      </c>
      <c r="H286" s="2" t="s">
        <v>266</v>
      </c>
      <c r="I286" s="2" t="s">
        <v>1125</v>
      </c>
      <c r="J286" s="2" t="s">
        <v>70</v>
      </c>
      <c r="K286" s="2" t="s">
        <v>25</v>
      </c>
      <c r="L286" s="2" t="s">
        <v>576</v>
      </c>
      <c r="M286" s="2" t="s">
        <v>22</v>
      </c>
      <c r="N286" s="136">
        <f t="shared" si="18"/>
        <v>12</v>
      </c>
      <c r="O286" s="61">
        <v>6</v>
      </c>
      <c r="P286" s="61">
        <v>6</v>
      </c>
      <c r="Q286" s="61"/>
      <c r="R286" s="61"/>
      <c r="S286" s="61"/>
      <c r="T286" s="61"/>
      <c r="U286" s="61"/>
      <c r="V286" s="61"/>
      <c r="W286" s="61"/>
      <c r="X286" s="61"/>
    </row>
    <row r="287" spans="1:24" s="47" customFormat="1" ht="37.5" x14ac:dyDescent="0.25">
      <c r="A287" s="1" t="s">
        <v>629</v>
      </c>
      <c r="B287" s="77" t="s">
        <v>147</v>
      </c>
      <c r="C287" s="52" t="str">
        <f t="shared" si="19"/>
        <v>florabase</v>
      </c>
      <c r="D287" s="2">
        <v>6102</v>
      </c>
      <c r="E287" s="53" t="s">
        <v>630</v>
      </c>
      <c r="F287" s="40"/>
      <c r="G287" s="28" t="s">
        <v>75</v>
      </c>
      <c r="H287" s="2" t="s">
        <v>183</v>
      </c>
      <c r="I287" s="2" t="s">
        <v>59</v>
      </c>
      <c r="J287" s="2" t="s">
        <v>69</v>
      </c>
      <c r="K287" s="2" t="s">
        <v>631</v>
      </c>
      <c r="L287" s="2" t="s">
        <v>110</v>
      </c>
      <c r="M287" s="2" t="s">
        <v>18</v>
      </c>
      <c r="N287" s="136">
        <f t="shared" si="18"/>
        <v>2</v>
      </c>
      <c r="O287" s="61"/>
      <c r="P287" s="61"/>
      <c r="Q287" s="61"/>
      <c r="R287" s="61">
        <v>2</v>
      </c>
      <c r="S287" s="61"/>
      <c r="T287" s="61"/>
      <c r="U287" s="61"/>
      <c r="V287" s="61"/>
      <c r="W287" s="61"/>
      <c r="X287" s="61"/>
    </row>
    <row r="288" spans="1:24" s="47" customFormat="1" ht="63" x14ac:dyDescent="0.25">
      <c r="A288" s="8" t="s">
        <v>1228</v>
      </c>
      <c r="B288" s="9" t="s">
        <v>18</v>
      </c>
      <c r="C288" s="52" t="str">
        <f t="shared" si="19"/>
        <v>florabase</v>
      </c>
      <c r="D288" s="2">
        <v>6106</v>
      </c>
      <c r="E288" s="81" t="s">
        <v>1229</v>
      </c>
      <c r="F288" s="2">
        <v>25</v>
      </c>
      <c r="G288" s="27" t="s">
        <v>43</v>
      </c>
      <c r="H288" s="2" t="s">
        <v>179</v>
      </c>
      <c r="I288" s="2" t="s">
        <v>192</v>
      </c>
      <c r="J288" s="2" t="s">
        <v>70</v>
      </c>
      <c r="K288" s="2" t="s">
        <v>850</v>
      </c>
      <c r="L288" s="2" t="s">
        <v>49</v>
      </c>
      <c r="M288" s="2" t="s">
        <v>123</v>
      </c>
      <c r="N288" s="136">
        <f t="shared" si="18"/>
        <v>25</v>
      </c>
      <c r="O288" s="61">
        <v>25</v>
      </c>
      <c r="P288" s="61"/>
      <c r="Q288" s="61"/>
      <c r="R288" s="61"/>
      <c r="S288" s="61"/>
      <c r="T288" s="61"/>
      <c r="U288" s="61"/>
      <c r="V288" s="61"/>
      <c r="W288" s="61"/>
      <c r="X288" s="61"/>
    </row>
    <row r="289" spans="1:24" s="47" customFormat="1" ht="37.5" x14ac:dyDescent="0.25">
      <c r="A289" s="1" t="s">
        <v>833</v>
      </c>
      <c r="B289" s="2" t="s">
        <v>18</v>
      </c>
      <c r="C289" s="52" t="str">
        <f t="shared" si="19"/>
        <v>florabase</v>
      </c>
      <c r="D289" s="2">
        <v>6107</v>
      </c>
      <c r="E289" s="53" t="s">
        <v>1126</v>
      </c>
      <c r="F289" s="40">
        <v>13</v>
      </c>
      <c r="G289" s="12" t="s">
        <v>26</v>
      </c>
      <c r="H289" s="2" t="s">
        <v>188</v>
      </c>
      <c r="I289" s="2" t="s">
        <v>44</v>
      </c>
      <c r="J289" s="2" t="s">
        <v>70</v>
      </c>
      <c r="K289" s="2" t="s">
        <v>20</v>
      </c>
      <c r="L289" s="2" t="s">
        <v>63</v>
      </c>
      <c r="M289" s="2" t="s">
        <v>123</v>
      </c>
      <c r="N289" s="136">
        <f t="shared" si="18"/>
        <v>13</v>
      </c>
      <c r="O289" s="61">
        <v>13</v>
      </c>
      <c r="P289" s="61"/>
      <c r="Q289" s="61"/>
      <c r="R289" s="61"/>
      <c r="S289" s="61"/>
      <c r="T289" s="61"/>
      <c r="U289" s="61"/>
      <c r="V289" s="61"/>
      <c r="W289" s="61"/>
      <c r="X289" s="61"/>
    </row>
    <row r="290" spans="1:24" s="47" customFormat="1" ht="50" x14ac:dyDescent="0.25">
      <c r="A290" s="1" t="s">
        <v>1283</v>
      </c>
      <c r="B290" s="2" t="s">
        <v>18</v>
      </c>
      <c r="C290" s="52" t="str">
        <f t="shared" si="19"/>
        <v>florabase</v>
      </c>
      <c r="D290" s="2">
        <v>12449</v>
      </c>
      <c r="E290" s="53" t="s">
        <v>1230</v>
      </c>
      <c r="F290" s="2">
        <v>13</v>
      </c>
      <c r="G290" s="12" t="s">
        <v>26</v>
      </c>
      <c r="H290" s="2" t="s">
        <v>188</v>
      </c>
      <c r="I290" s="2" t="s">
        <v>245</v>
      </c>
      <c r="J290" s="2" t="s">
        <v>70</v>
      </c>
      <c r="K290" s="2" t="s">
        <v>1231</v>
      </c>
      <c r="L290" s="2" t="s">
        <v>72</v>
      </c>
      <c r="M290" s="2"/>
      <c r="N290" s="136">
        <f t="shared" si="18"/>
        <v>17</v>
      </c>
      <c r="O290" s="61">
        <v>17</v>
      </c>
      <c r="P290" s="61"/>
      <c r="Q290" s="61"/>
      <c r="R290" s="61"/>
      <c r="S290" s="61"/>
      <c r="T290" s="61"/>
      <c r="U290" s="61"/>
      <c r="V290" s="61"/>
      <c r="W290" s="61"/>
      <c r="X290" s="61"/>
    </row>
    <row r="291" spans="1:24" s="47" customFormat="1" ht="50" x14ac:dyDescent="0.25">
      <c r="A291" s="1" t="s">
        <v>1284</v>
      </c>
      <c r="B291" s="2" t="s">
        <v>18</v>
      </c>
      <c r="C291" s="52" t="str">
        <f t="shared" si="19"/>
        <v>florabase</v>
      </c>
      <c r="D291" s="2">
        <v>12450</v>
      </c>
      <c r="E291" s="53" t="s">
        <v>373</v>
      </c>
      <c r="F291" s="40">
        <v>23</v>
      </c>
      <c r="G291" s="82" t="s">
        <v>23</v>
      </c>
      <c r="H291" s="2" t="s">
        <v>374</v>
      </c>
      <c r="I291" s="2" t="s">
        <v>266</v>
      </c>
      <c r="J291" s="2" t="s">
        <v>70</v>
      </c>
      <c r="K291" s="2" t="s">
        <v>272</v>
      </c>
      <c r="L291" s="2" t="s">
        <v>52</v>
      </c>
      <c r="M291" s="2" t="s">
        <v>18</v>
      </c>
      <c r="N291" s="136">
        <f t="shared" si="18"/>
        <v>23</v>
      </c>
      <c r="O291" s="61">
        <v>23</v>
      </c>
      <c r="P291" s="61"/>
      <c r="Q291" s="61"/>
      <c r="R291" s="61"/>
      <c r="S291" s="61"/>
      <c r="T291" s="61"/>
      <c r="U291" s="61"/>
      <c r="V291" s="61"/>
      <c r="W291" s="61"/>
      <c r="X291" s="61"/>
    </row>
    <row r="292" spans="1:24" s="47" customFormat="1" ht="50" x14ac:dyDescent="0.25">
      <c r="A292" s="1" t="s">
        <v>1285</v>
      </c>
      <c r="B292" s="2" t="s">
        <v>834</v>
      </c>
      <c r="C292" s="52" t="str">
        <f t="shared" si="19"/>
        <v>florabase</v>
      </c>
      <c r="D292" s="2">
        <v>15618</v>
      </c>
      <c r="E292" s="53" t="s">
        <v>139</v>
      </c>
      <c r="F292" s="86">
        <v>4</v>
      </c>
      <c r="G292" s="12" t="s">
        <v>26</v>
      </c>
      <c r="H292" s="2" t="s">
        <v>169</v>
      </c>
      <c r="I292" s="2" t="s">
        <v>245</v>
      </c>
      <c r="J292" s="2" t="s">
        <v>69</v>
      </c>
      <c r="K292" s="2" t="s">
        <v>27</v>
      </c>
      <c r="L292" s="2" t="s">
        <v>78</v>
      </c>
      <c r="M292" s="2" t="s">
        <v>18</v>
      </c>
      <c r="N292" s="136">
        <f t="shared" si="18"/>
        <v>12</v>
      </c>
      <c r="O292" s="61">
        <v>12</v>
      </c>
      <c r="P292" s="61"/>
      <c r="Q292" s="61"/>
      <c r="R292" s="61"/>
      <c r="S292" s="61"/>
      <c r="T292" s="61"/>
      <c r="U292" s="61"/>
      <c r="V292" s="61"/>
      <c r="W292" s="61"/>
      <c r="X292" s="61"/>
    </row>
    <row r="293" spans="1:24" s="47" customFormat="1" ht="50" x14ac:dyDescent="0.25">
      <c r="A293" s="17" t="s">
        <v>633</v>
      </c>
      <c r="B293" s="4" t="s">
        <v>577</v>
      </c>
      <c r="C293" s="52" t="str">
        <f t="shared" si="19"/>
        <v>florabase</v>
      </c>
      <c r="D293" s="2">
        <v>12453</v>
      </c>
      <c r="E293" s="55" t="s">
        <v>578</v>
      </c>
      <c r="F293" s="93"/>
      <c r="G293" s="12" t="s">
        <v>26</v>
      </c>
      <c r="H293" s="2" t="s">
        <v>579</v>
      </c>
      <c r="I293" s="2" t="s">
        <v>580</v>
      </c>
      <c r="J293" s="2" t="s">
        <v>34</v>
      </c>
      <c r="K293" s="2" t="s">
        <v>99</v>
      </c>
      <c r="L293" s="2" t="s">
        <v>453</v>
      </c>
      <c r="M293" s="2" t="s">
        <v>22</v>
      </c>
      <c r="N293" s="136">
        <f t="shared" si="18"/>
        <v>13</v>
      </c>
      <c r="O293" s="61">
        <v>13</v>
      </c>
      <c r="P293" s="61"/>
      <c r="Q293" s="61"/>
      <c r="R293" s="61"/>
      <c r="S293" s="61"/>
      <c r="T293" s="61"/>
      <c r="U293" s="61"/>
      <c r="V293" s="61"/>
      <c r="W293" s="61"/>
      <c r="X293" s="61"/>
    </row>
    <row r="294" spans="1:24" ht="52" x14ac:dyDescent="0.25">
      <c r="A294" s="17" t="s">
        <v>1289</v>
      </c>
      <c r="B294" s="20"/>
      <c r="C294" s="52" t="str">
        <f t="shared" si="19"/>
        <v>florabase</v>
      </c>
      <c r="D294" s="2">
        <v>12463</v>
      </c>
      <c r="E294" s="55" t="s">
        <v>1290</v>
      </c>
      <c r="F294" s="4"/>
      <c r="G294" s="12" t="s">
        <v>26</v>
      </c>
      <c r="H294" s="2" t="s">
        <v>141</v>
      </c>
      <c r="I294" s="2" t="s">
        <v>164</v>
      </c>
      <c r="J294" s="2" t="s">
        <v>24</v>
      </c>
      <c r="K294" s="2" t="s">
        <v>1232</v>
      </c>
      <c r="L294" s="2" t="s">
        <v>326</v>
      </c>
      <c r="M294" s="2" t="s">
        <v>88</v>
      </c>
      <c r="N294" s="136">
        <f t="shared" si="18"/>
        <v>25</v>
      </c>
      <c r="O294" s="61">
        <v>25</v>
      </c>
      <c r="P294" s="61"/>
      <c r="Q294" s="61"/>
      <c r="R294" s="61"/>
      <c r="S294" s="61"/>
      <c r="T294" s="61"/>
      <c r="U294" s="61"/>
      <c r="V294" s="61"/>
      <c r="W294" s="61"/>
      <c r="X294" s="61"/>
    </row>
    <row r="295" spans="1:24" x14ac:dyDescent="0.25">
      <c r="X295"/>
    </row>
  </sheetData>
  <autoFilter ref="A1:X295" xr:uid="{00000000-0001-0000-0000-000000000000}">
    <sortState xmlns:xlrd2="http://schemas.microsoft.com/office/spreadsheetml/2017/richdata2" ref="A2:X295">
      <sortCondition ref="A1:A295"/>
    </sortState>
  </autoFilter>
  <sortState xmlns:xlrd2="http://schemas.microsoft.com/office/spreadsheetml/2017/richdata2" ref="A2:X293">
    <sortCondition ref="A2:A293"/>
  </sortState>
  <phoneticPr fontId="22" type="noConversion"/>
  <pageMargins left="0.25" right="0.25" top="0.75" bottom="0.75" header="0.3" footer="0.3"/>
  <pageSetup paperSize="9" scale="67" fitToHeight="0" orientation="portrait" r:id="rId1"/>
  <headerFooter>
    <oddHeader>&amp;LSeptember Plant List</oddHeader>
    <oddFooter>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Labels</vt:lpstr>
      <vt:lpstr>Botanic_Name</vt:lpstr>
      <vt:lpstr>Florabase_Profile</vt:lpstr>
      <vt:lpstr>Labels!Print_Area</vt:lpstr>
      <vt:lpstr>Labels!Print_Titles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tscalzo</dc:creator>
  <cp:lastModifiedBy>Laura Skates</cp:lastModifiedBy>
  <cp:lastPrinted>2025-09-04T07:21:04Z</cp:lastPrinted>
  <dcterms:created xsi:type="dcterms:W3CDTF">2011-07-06T07:17:39Z</dcterms:created>
  <dcterms:modified xsi:type="dcterms:W3CDTF">2025-10-20T02:43:15Z</dcterms:modified>
</cp:coreProperties>
</file>