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ared drives\1 Friends of Kings Park\Plant Sales\2026 Plant Sales\05 May 2026 Plant Sale\Plant List\"/>
    </mc:Choice>
  </mc:AlternateContent>
  <xr:revisionPtr revIDLastSave="0" documentId="13_ncr:1_{D2216BB1-0A75-45BA-A472-7FDE0DFA3BA2}" xr6:coauthVersionLast="47" xr6:coauthVersionMax="47" xr10:uidLastSave="{00000000-0000-0000-0000-000000000000}"/>
  <bookViews>
    <workbookView xWindow="-108" yWindow="-108" windowWidth="23256" windowHeight="12456" xr2:uid="{E79E778F-DD4F-427C-A7F9-463FB81E633E}"/>
  </bookViews>
  <sheets>
    <sheet name="Sheet1" sheetId="1" r:id="rId1"/>
  </sheets>
  <definedNames>
    <definedName name="_xlnm._FilterDatabase" localSheetId="0" hidden="1">Sheet1!$A$1:$V$1</definedName>
    <definedName name="fb_profile">"https://florabase.dpaw.wa.gov.au/browse/profile/"</definedName>
    <definedName name="fb_search">"https://florabase.dpaw.wa.gov.au/search/quick?q="</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391" i="1" l="1"/>
  <c r="C391" i="1"/>
  <c r="C390" i="1"/>
  <c r="N389" i="1"/>
  <c r="C389" i="1"/>
  <c r="N388" i="1"/>
  <c r="C388" i="1"/>
  <c r="N387" i="1"/>
  <c r="C387" i="1"/>
  <c r="N386" i="1"/>
  <c r="C386" i="1"/>
  <c r="N385" i="1"/>
  <c r="C385" i="1"/>
  <c r="N384" i="1"/>
  <c r="C384" i="1"/>
  <c r="C383" i="1"/>
  <c r="C382" i="1"/>
  <c r="N381" i="1"/>
  <c r="C381" i="1"/>
  <c r="N380" i="1"/>
  <c r="C380" i="1"/>
  <c r="N379" i="1"/>
  <c r="C379" i="1"/>
  <c r="N378" i="1"/>
  <c r="C378" i="1"/>
  <c r="N377" i="1"/>
  <c r="N376" i="1"/>
  <c r="C377" i="1"/>
  <c r="C376" i="1"/>
  <c r="N375" i="1"/>
  <c r="N374" i="1"/>
  <c r="C375" i="1"/>
  <c r="C374" i="1"/>
  <c r="N373" i="1"/>
  <c r="C373" i="1"/>
  <c r="N372" i="1"/>
  <c r="N371" i="1"/>
  <c r="N370" i="1"/>
  <c r="N369" i="1"/>
  <c r="N368" i="1"/>
  <c r="N367" i="1"/>
  <c r="C372" i="1"/>
  <c r="C371" i="1"/>
  <c r="C370" i="1"/>
  <c r="C369" i="1"/>
  <c r="C368" i="1"/>
  <c r="C367" i="1"/>
  <c r="N366" i="1"/>
  <c r="N365" i="1"/>
  <c r="N364" i="1"/>
  <c r="N363" i="1"/>
  <c r="N362" i="1"/>
  <c r="C366" i="1"/>
  <c r="C365" i="1"/>
  <c r="C364" i="1"/>
  <c r="C363" i="1"/>
  <c r="C362" i="1"/>
  <c r="N361" i="1"/>
  <c r="N360" i="1"/>
  <c r="C361" i="1"/>
  <c r="C360" i="1"/>
  <c r="N359" i="1"/>
  <c r="C359" i="1"/>
  <c r="N358" i="1"/>
  <c r="C358" i="1"/>
  <c r="N357" i="1"/>
  <c r="C357" i="1"/>
  <c r="N356" i="1"/>
  <c r="N355" i="1"/>
  <c r="C356" i="1"/>
  <c r="C355" i="1"/>
  <c r="N354" i="1"/>
  <c r="C354" i="1"/>
  <c r="N353" i="1"/>
  <c r="C353" i="1"/>
  <c r="N352" i="1"/>
  <c r="C352" i="1"/>
  <c r="N351" i="1"/>
  <c r="C351" i="1"/>
  <c r="N350" i="1"/>
  <c r="C350" i="1"/>
  <c r="N349" i="1"/>
  <c r="N348" i="1"/>
  <c r="C349" i="1"/>
  <c r="C348" i="1"/>
  <c r="N347" i="1"/>
  <c r="C347" i="1"/>
  <c r="N346" i="1"/>
  <c r="C346" i="1"/>
  <c r="N345" i="1"/>
  <c r="C345" i="1"/>
  <c r="N344" i="1"/>
  <c r="C344" i="1"/>
  <c r="N343" i="1"/>
  <c r="C343" i="1"/>
  <c r="N342" i="1"/>
  <c r="C342" i="1"/>
  <c r="N341" i="1"/>
  <c r="C341" i="1"/>
  <c r="N340" i="1"/>
  <c r="N339" i="1"/>
  <c r="C340" i="1"/>
  <c r="C339" i="1"/>
  <c r="N338" i="1"/>
  <c r="C338" i="1"/>
  <c r="N337" i="1"/>
  <c r="N336" i="1"/>
  <c r="N335" i="1"/>
  <c r="N334" i="1"/>
  <c r="C337" i="1"/>
  <c r="C336" i="1"/>
  <c r="C335" i="1"/>
  <c r="C334" i="1"/>
  <c r="N333" i="1"/>
  <c r="C333" i="1"/>
  <c r="N332" i="1"/>
  <c r="C332" i="1"/>
  <c r="N331" i="1"/>
  <c r="C331" i="1"/>
  <c r="N330" i="1"/>
  <c r="C330" i="1"/>
  <c r="N329" i="1"/>
  <c r="N328" i="1"/>
  <c r="C329" i="1"/>
  <c r="C328" i="1"/>
  <c r="N327" i="1"/>
  <c r="N326" i="1"/>
  <c r="C327" i="1"/>
  <c r="C326" i="1"/>
  <c r="N325" i="1"/>
  <c r="C325" i="1"/>
  <c r="N324" i="1"/>
  <c r="C324" i="1"/>
  <c r="N323" i="1"/>
  <c r="C323" i="1"/>
  <c r="N322" i="1"/>
  <c r="C322" i="1"/>
  <c r="N321" i="1"/>
  <c r="C321" i="1"/>
  <c r="N320" i="1"/>
  <c r="C320" i="1"/>
  <c r="N319" i="1"/>
  <c r="C319" i="1"/>
  <c r="N318" i="1"/>
  <c r="C318" i="1"/>
  <c r="N317" i="1"/>
  <c r="C317" i="1"/>
  <c r="N316" i="1"/>
  <c r="C316" i="1"/>
  <c r="N315" i="1"/>
  <c r="C315" i="1"/>
  <c r="N314" i="1"/>
  <c r="C314" i="1"/>
  <c r="N313" i="1"/>
  <c r="C313" i="1"/>
  <c r="N312" i="1"/>
  <c r="C312" i="1"/>
  <c r="N311" i="1"/>
  <c r="C311" i="1"/>
  <c r="N310" i="1"/>
  <c r="C310" i="1"/>
  <c r="N309" i="1"/>
  <c r="C309" i="1"/>
  <c r="N308" i="1"/>
  <c r="N307" i="1"/>
  <c r="C308" i="1"/>
  <c r="C307" i="1"/>
  <c r="N306" i="1"/>
  <c r="C306" i="1"/>
  <c r="N305" i="1"/>
  <c r="C305" i="1"/>
  <c r="N304" i="1"/>
  <c r="N303" i="1"/>
  <c r="N302" i="1"/>
  <c r="C304" i="1"/>
  <c r="C303" i="1"/>
  <c r="C302" i="1"/>
  <c r="N301" i="1"/>
  <c r="N300" i="1"/>
  <c r="N299" i="1"/>
  <c r="C301" i="1"/>
  <c r="C300" i="1"/>
  <c r="C299" i="1"/>
  <c r="N298" i="1"/>
  <c r="C298" i="1"/>
  <c r="N297" i="1"/>
  <c r="C297" i="1"/>
  <c r="N296" i="1"/>
  <c r="N295" i="1"/>
  <c r="C296" i="1"/>
  <c r="C295" i="1"/>
  <c r="N294" i="1"/>
  <c r="C294" i="1"/>
  <c r="N293" i="1"/>
  <c r="C293" i="1"/>
  <c r="N292" i="1"/>
  <c r="C292" i="1"/>
  <c r="N291" i="1"/>
  <c r="C291" i="1"/>
  <c r="N290" i="1"/>
  <c r="C290" i="1"/>
  <c r="N289" i="1"/>
  <c r="C289" i="1"/>
  <c r="N288" i="1"/>
  <c r="C288" i="1"/>
  <c r="N287" i="1"/>
  <c r="C287" i="1"/>
  <c r="N286" i="1"/>
  <c r="C286" i="1"/>
  <c r="N285" i="1"/>
  <c r="N284" i="1"/>
  <c r="C285" i="1"/>
  <c r="C284" i="1"/>
  <c r="N283" i="1"/>
  <c r="C283" i="1"/>
  <c r="N282" i="1"/>
  <c r="C282" i="1"/>
  <c r="N281" i="1"/>
  <c r="C281" i="1"/>
  <c r="N280" i="1"/>
  <c r="C280" i="1"/>
  <c r="N279" i="1"/>
  <c r="C279" i="1"/>
  <c r="N278" i="1"/>
  <c r="N277" i="1"/>
  <c r="C278" i="1"/>
  <c r="C277" i="1"/>
  <c r="N276" i="1"/>
  <c r="C276" i="1"/>
  <c r="N275" i="1"/>
  <c r="C275" i="1"/>
  <c r="N274" i="1"/>
  <c r="C274" i="1"/>
  <c r="N273" i="1"/>
  <c r="C273" i="1"/>
  <c r="N272" i="1"/>
  <c r="N271" i="1"/>
  <c r="C272" i="1"/>
  <c r="C271" i="1"/>
  <c r="N270" i="1"/>
  <c r="N269" i="1"/>
  <c r="N268" i="1"/>
  <c r="C270" i="1"/>
  <c r="C269" i="1"/>
  <c r="C268" i="1"/>
  <c r="N267" i="1"/>
  <c r="N266" i="1"/>
  <c r="C267" i="1"/>
  <c r="C266" i="1"/>
  <c r="N265" i="1"/>
  <c r="C265" i="1"/>
  <c r="N264" i="1"/>
  <c r="C264" i="1"/>
  <c r="N263" i="1"/>
  <c r="N262" i="1"/>
  <c r="C263" i="1"/>
  <c r="C262" i="1"/>
  <c r="N261" i="1"/>
  <c r="C261" i="1"/>
  <c r="N260" i="1"/>
  <c r="C260" i="1"/>
  <c r="N259" i="1"/>
  <c r="C259" i="1"/>
  <c r="N258" i="1"/>
  <c r="C258" i="1"/>
  <c r="N257" i="1"/>
  <c r="C257" i="1"/>
  <c r="N256" i="1"/>
  <c r="C256" i="1"/>
  <c r="N255" i="1"/>
  <c r="C255" i="1"/>
  <c r="N254" i="1"/>
  <c r="C254" i="1"/>
  <c r="N253" i="1"/>
  <c r="C253" i="1"/>
  <c r="N252" i="1"/>
  <c r="N251" i="1"/>
  <c r="C252" i="1"/>
  <c r="C251" i="1"/>
  <c r="N250" i="1"/>
  <c r="N249" i="1"/>
  <c r="N248" i="1"/>
  <c r="C250" i="1"/>
  <c r="C249" i="1"/>
  <c r="C248" i="1"/>
  <c r="N247" i="1"/>
  <c r="N246" i="1"/>
  <c r="C247" i="1"/>
  <c r="C246" i="1"/>
  <c r="N245" i="1"/>
  <c r="N244" i="1"/>
  <c r="C245" i="1"/>
  <c r="C244" i="1"/>
  <c r="N243" i="1"/>
  <c r="C243" i="1"/>
  <c r="N242" i="1"/>
  <c r="N241" i="1"/>
  <c r="C242" i="1"/>
  <c r="C241" i="1"/>
  <c r="N240" i="1"/>
  <c r="C240" i="1"/>
  <c r="N239" i="1"/>
  <c r="N238" i="1"/>
  <c r="N237" i="1"/>
  <c r="C239" i="1"/>
  <c r="C238" i="1"/>
  <c r="C237" i="1"/>
  <c r="N236" i="1"/>
  <c r="N235" i="1"/>
  <c r="C236" i="1"/>
  <c r="C235" i="1"/>
  <c r="N234" i="1"/>
  <c r="C234" i="1"/>
  <c r="N233" i="1"/>
  <c r="C233" i="1"/>
  <c r="N232" i="1"/>
  <c r="N231" i="1"/>
  <c r="C232" i="1"/>
  <c r="C231" i="1"/>
  <c r="N230" i="1"/>
  <c r="C230" i="1"/>
  <c r="N229" i="1"/>
  <c r="C229" i="1"/>
  <c r="N228" i="1"/>
  <c r="C228" i="1"/>
  <c r="N227" i="1"/>
  <c r="C227" i="1"/>
  <c r="N226" i="1"/>
  <c r="C226" i="1"/>
  <c r="N225" i="1"/>
  <c r="C225" i="1"/>
  <c r="N224" i="1"/>
  <c r="N223" i="1"/>
  <c r="C224" i="1"/>
  <c r="C223" i="1"/>
  <c r="N222" i="1"/>
  <c r="C222" i="1"/>
  <c r="N221" i="1"/>
  <c r="C221" i="1"/>
  <c r="N220" i="1"/>
  <c r="C220" i="1"/>
  <c r="N219" i="1"/>
  <c r="C219" i="1"/>
  <c r="N218" i="1"/>
  <c r="C218" i="1"/>
  <c r="N217" i="1"/>
  <c r="C217" i="1"/>
  <c r="N216" i="1"/>
  <c r="C216" i="1"/>
  <c r="N215" i="1"/>
  <c r="N214" i="1"/>
  <c r="C215" i="1"/>
  <c r="C214" i="1"/>
  <c r="N213" i="1"/>
  <c r="N212" i="1"/>
  <c r="C213" i="1"/>
  <c r="C212" i="1"/>
  <c r="N211" i="1"/>
  <c r="C211" i="1"/>
  <c r="N210" i="1"/>
  <c r="N209" i="1"/>
  <c r="C210" i="1"/>
  <c r="C209" i="1"/>
  <c r="N208" i="1"/>
  <c r="C208" i="1"/>
  <c r="N207" i="1"/>
  <c r="C207" i="1"/>
  <c r="N206" i="1"/>
  <c r="C206" i="1"/>
  <c r="N205" i="1"/>
  <c r="C205" i="1"/>
  <c r="N204" i="1"/>
  <c r="C204" i="1"/>
  <c r="N203" i="1"/>
  <c r="C203" i="1"/>
  <c r="N202" i="1"/>
  <c r="N201" i="1"/>
  <c r="C202" i="1"/>
  <c r="C201" i="1"/>
  <c r="N200" i="1"/>
  <c r="C200" i="1"/>
  <c r="N199" i="1"/>
  <c r="N198" i="1"/>
  <c r="C199" i="1"/>
  <c r="C198" i="1"/>
  <c r="N197" i="1"/>
  <c r="C197" i="1"/>
  <c r="N196" i="1"/>
  <c r="N195" i="1"/>
  <c r="C196" i="1"/>
  <c r="C195" i="1"/>
  <c r="N194" i="1"/>
  <c r="C194" i="1"/>
  <c r="N193" i="1"/>
  <c r="C193" i="1"/>
  <c r="N192" i="1"/>
  <c r="C192" i="1"/>
  <c r="N191" i="1"/>
  <c r="C191" i="1"/>
  <c r="N190" i="1"/>
  <c r="C190" i="1"/>
  <c r="N189" i="1"/>
  <c r="C189" i="1"/>
  <c r="N188" i="1"/>
  <c r="C188" i="1"/>
  <c r="N187" i="1"/>
  <c r="C187" i="1"/>
  <c r="N186" i="1"/>
  <c r="C186" i="1"/>
  <c r="N185" i="1"/>
  <c r="N184" i="1"/>
  <c r="C185" i="1"/>
  <c r="C184" i="1"/>
  <c r="N183" i="1"/>
  <c r="N182" i="1"/>
  <c r="N181" i="1"/>
  <c r="C183" i="1"/>
  <c r="C182" i="1"/>
  <c r="C181" i="1"/>
  <c r="N180" i="1"/>
  <c r="N179" i="1"/>
  <c r="C180" i="1"/>
  <c r="C179" i="1"/>
  <c r="N178" i="1"/>
  <c r="N177" i="1"/>
  <c r="C178" i="1"/>
  <c r="C177" i="1"/>
  <c r="N176" i="1"/>
  <c r="N175" i="1"/>
  <c r="C176" i="1"/>
  <c r="C175" i="1"/>
  <c r="N174" i="1"/>
  <c r="C174" i="1"/>
  <c r="N173" i="1"/>
  <c r="C173" i="1"/>
  <c r="N172" i="1"/>
  <c r="C172" i="1"/>
  <c r="N171" i="1"/>
  <c r="C171" i="1"/>
  <c r="N170" i="1"/>
  <c r="C170" i="1"/>
  <c r="N169" i="1"/>
  <c r="C169" i="1"/>
  <c r="N168" i="1"/>
  <c r="C168" i="1"/>
  <c r="N167" i="1"/>
  <c r="N166" i="1"/>
  <c r="C167" i="1"/>
  <c r="C166" i="1"/>
  <c r="N165" i="1"/>
  <c r="C165" i="1"/>
  <c r="N164" i="1"/>
  <c r="N163" i="1"/>
  <c r="N162" i="1"/>
  <c r="N161" i="1"/>
  <c r="C164" i="1"/>
  <c r="C163" i="1"/>
  <c r="C162" i="1"/>
  <c r="C161" i="1"/>
  <c r="N160" i="1"/>
  <c r="C160" i="1"/>
  <c r="N159" i="1"/>
  <c r="C159" i="1"/>
  <c r="N158" i="1"/>
  <c r="C158" i="1"/>
  <c r="N157" i="1"/>
  <c r="C157" i="1"/>
  <c r="N156" i="1"/>
  <c r="C156" i="1"/>
  <c r="N155" i="1"/>
  <c r="C155" i="1"/>
  <c r="N154" i="1"/>
  <c r="C154" i="1"/>
  <c r="N153" i="1"/>
  <c r="N152" i="1"/>
  <c r="C153" i="1"/>
  <c r="C152" i="1"/>
  <c r="N151" i="1"/>
  <c r="C151" i="1"/>
  <c r="N150" i="1"/>
  <c r="C150" i="1"/>
  <c r="N149" i="1"/>
  <c r="C149" i="1"/>
  <c r="N148" i="1"/>
  <c r="N147" i="1"/>
  <c r="C148" i="1"/>
  <c r="C147" i="1"/>
  <c r="N146" i="1"/>
  <c r="N145" i="1"/>
  <c r="C146" i="1"/>
  <c r="C145" i="1"/>
  <c r="N144" i="1"/>
  <c r="C144" i="1"/>
  <c r="N143" i="1"/>
  <c r="C143" i="1"/>
  <c r="N142" i="1"/>
  <c r="C142" i="1"/>
  <c r="N141" i="1"/>
  <c r="C141" i="1"/>
  <c r="N140" i="1"/>
  <c r="C140" i="1"/>
  <c r="N139" i="1"/>
  <c r="C139" i="1"/>
  <c r="N138" i="1"/>
  <c r="C138" i="1"/>
  <c r="N137" i="1"/>
  <c r="C137" i="1"/>
  <c r="N136" i="1"/>
  <c r="C136" i="1"/>
  <c r="N135" i="1"/>
  <c r="C135" i="1"/>
  <c r="N134" i="1"/>
  <c r="C134" i="1"/>
  <c r="N133" i="1"/>
  <c r="C133" i="1"/>
  <c r="N132" i="1"/>
  <c r="N131" i="1"/>
  <c r="C132" i="1"/>
  <c r="C131" i="1"/>
  <c r="N130" i="1"/>
  <c r="C130" i="1"/>
  <c r="N129" i="1"/>
  <c r="C129" i="1"/>
  <c r="N128" i="1"/>
  <c r="C128" i="1"/>
  <c r="N127" i="1"/>
  <c r="C127" i="1"/>
  <c r="N126" i="1"/>
  <c r="C126" i="1"/>
  <c r="N125" i="1"/>
  <c r="C125" i="1"/>
  <c r="N124" i="1"/>
  <c r="N123" i="1"/>
  <c r="N122" i="1"/>
  <c r="N121" i="1"/>
  <c r="C124" i="1"/>
  <c r="C123" i="1"/>
  <c r="C122" i="1"/>
  <c r="C121" i="1"/>
  <c r="N120" i="1"/>
  <c r="C120" i="1"/>
  <c r="N119" i="1"/>
  <c r="C119" i="1"/>
  <c r="N118" i="1"/>
  <c r="C118" i="1"/>
  <c r="N117" i="1"/>
  <c r="N116" i="1"/>
  <c r="C117" i="1"/>
  <c r="C116" i="1"/>
  <c r="N115" i="1"/>
  <c r="C115" i="1"/>
  <c r="N114" i="1"/>
  <c r="C114" i="1"/>
  <c r="N113" i="1"/>
  <c r="C113" i="1"/>
  <c r="N112" i="1"/>
  <c r="N111" i="1"/>
  <c r="C112" i="1"/>
  <c r="C111" i="1"/>
  <c r="N109" i="1"/>
  <c r="C110" i="1"/>
  <c r="C109" i="1"/>
  <c r="N108" i="1"/>
  <c r="C108" i="1"/>
  <c r="N107" i="1"/>
  <c r="C107" i="1"/>
  <c r="N106" i="1"/>
  <c r="C106" i="1"/>
  <c r="N105" i="1"/>
  <c r="C105" i="1"/>
  <c r="N104" i="1"/>
  <c r="C104" i="1"/>
  <c r="N103" i="1"/>
  <c r="C103" i="1"/>
  <c r="N102" i="1"/>
  <c r="C102" i="1"/>
  <c r="N101" i="1"/>
  <c r="C101" i="1"/>
  <c r="N100" i="1"/>
  <c r="N99" i="1"/>
  <c r="C100" i="1"/>
  <c r="C99" i="1"/>
  <c r="N98" i="1"/>
  <c r="N97" i="1"/>
  <c r="C98" i="1"/>
  <c r="C97" i="1"/>
  <c r="N96" i="1"/>
  <c r="C96" i="1"/>
  <c r="N95" i="1"/>
  <c r="C95" i="1"/>
  <c r="N94" i="1"/>
  <c r="C94" i="1"/>
  <c r="N93" i="1"/>
  <c r="C93" i="1"/>
  <c r="N92" i="1"/>
  <c r="C92" i="1"/>
  <c r="N91" i="1"/>
  <c r="N90" i="1"/>
  <c r="C91" i="1"/>
  <c r="C90" i="1"/>
  <c r="N89" i="1"/>
  <c r="C89" i="1"/>
  <c r="N88" i="1"/>
  <c r="C88" i="1"/>
  <c r="N87" i="1"/>
  <c r="C87" i="1"/>
  <c r="N86" i="1"/>
  <c r="C86" i="1"/>
  <c r="C85" i="1"/>
  <c r="C84" i="1"/>
  <c r="N83" i="1"/>
  <c r="C83" i="1"/>
  <c r="N82" i="1"/>
  <c r="C82" i="1"/>
  <c r="C81" i="1"/>
  <c r="N80" i="1"/>
  <c r="N79" i="1"/>
  <c r="C80" i="1"/>
  <c r="C79" i="1"/>
  <c r="N78" i="1"/>
  <c r="N77" i="1"/>
  <c r="N76" i="1"/>
  <c r="C78" i="1"/>
  <c r="C77" i="1"/>
  <c r="C76" i="1"/>
  <c r="N75" i="1"/>
  <c r="C75" i="1"/>
  <c r="N74" i="1"/>
  <c r="C74" i="1"/>
  <c r="N73" i="1"/>
  <c r="N72" i="1"/>
  <c r="C73" i="1"/>
  <c r="C72" i="1"/>
  <c r="N71" i="1"/>
  <c r="C71" i="1"/>
  <c r="N70" i="1"/>
  <c r="N69" i="1"/>
  <c r="N68" i="1"/>
  <c r="C70" i="1"/>
  <c r="C69" i="1"/>
  <c r="C68" i="1"/>
  <c r="N67" i="1"/>
  <c r="C67" i="1"/>
  <c r="N66" i="1"/>
  <c r="C66" i="1"/>
  <c r="N65" i="1"/>
  <c r="C65" i="1"/>
  <c r="N64" i="1"/>
  <c r="C64" i="1"/>
  <c r="N63" i="1"/>
  <c r="C63" i="1"/>
  <c r="N62" i="1"/>
  <c r="C62" i="1"/>
  <c r="N61" i="1"/>
  <c r="C61" i="1"/>
  <c r="N60" i="1"/>
  <c r="C60" i="1"/>
  <c r="N59" i="1"/>
  <c r="C59" i="1"/>
  <c r="N58" i="1"/>
  <c r="C58" i="1"/>
  <c r="N57" i="1"/>
  <c r="C57" i="1"/>
  <c r="N56" i="1"/>
  <c r="C56" i="1"/>
  <c r="N55" i="1"/>
  <c r="C55" i="1"/>
  <c r="N54" i="1"/>
  <c r="C54" i="1"/>
  <c r="N53" i="1"/>
  <c r="C53" i="1"/>
  <c r="N52" i="1"/>
  <c r="N51" i="1"/>
  <c r="C52" i="1"/>
  <c r="C51" i="1"/>
  <c r="N50" i="1"/>
  <c r="C50" i="1"/>
  <c r="N49" i="1"/>
  <c r="C49" i="1"/>
  <c r="N48" i="1"/>
  <c r="C48" i="1"/>
  <c r="N47" i="1"/>
  <c r="N46" i="1"/>
  <c r="C47" i="1"/>
  <c r="C46" i="1"/>
  <c r="N45" i="1"/>
  <c r="C45" i="1"/>
  <c r="N44" i="1"/>
  <c r="C44" i="1"/>
  <c r="N43" i="1"/>
  <c r="N42" i="1"/>
  <c r="N41" i="1"/>
  <c r="C43" i="1"/>
  <c r="C42" i="1"/>
  <c r="C41" i="1"/>
  <c r="N40" i="1"/>
  <c r="C40" i="1"/>
  <c r="N39" i="1"/>
  <c r="C39" i="1"/>
  <c r="N38" i="1"/>
  <c r="C38" i="1"/>
  <c r="N37" i="1"/>
  <c r="C37" i="1"/>
  <c r="N36" i="1"/>
  <c r="N35" i="1"/>
  <c r="C36" i="1"/>
  <c r="C35" i="1"/>
  <c r="N34" i="1"/>
  <c r="C34" i="1"/>
  <c r="N33" i="1"/>
  <c r="N32" i="1"/>
  <c r="N31" i="1"/>
  <c r="C33" i="1"/>
  <c r="C32" i="1"/>
  <c r="C31" i="1"/>
  <c r="N30" i="1"/>
  <c r="N29" i="1"/>
  <c r="N28" i="1"/>
  <c r="C30" i="1"/>
  <c r="C29" i="1"/>
  <c r="C28" i="1"/>
  <c r="N27" i="1"/>
  <c r="C27" i="1"/>
  <c r="N26" i="1"/>
  <c r="N25" i="1"/>
  <c r="C26" i="1"/>
  <c r="C25" i="1"/>
  <c r="N24" i="1"/>
  <c r="C24" i="1"/>
  <c r="N23" i="1"/>
  <c r="C23" i="1"/>
  <c r="N22" i="1"/>
  <c r="C22" i="1"/>
  <c r="N21" i="1"/>
  <c r="C21" i="1"/>
  <c r="N20" i="1"/>
  <c r="C20" i="1"/>
  <c r="N19" i="1"/>
  <c r="C19" i="1"/>
  <c r="N18" i="1"/>
  <c r="C18" i="1"/>
  <c r="N17" i="1"/>
  <c r="C17" i="1"/>
  <c r="N16" i="1"/>
  <c r="C16" i="1"/>
  <c r="N15" i="1"/>
  <c r="C15" i="1"/>
  <c r="N14" i="1"/>
  <c r="N13" i="1"/>
  <c r="C14" i="1"/>
  <c r="C13" i="1"/>
  <c r="N12" i="1"/>
  <c r="C12" i="1"/>
  <c r="N11" i="1"/>
  <c r="N10" i="1"/>
  <c r="C11" i="1"/>
  <c r="C10" i="1"/>
  <c r="N9" i="1"/>
  <c r="C9" i="1"/>
  <c r="N8" i="1"/>
  <c r="C8" i="1"/>
  <c r="N7" i="1"/>
  <c r="C7" i="1"/>
  <c r="N6" i="1"/>
  <c r="C6" i="1"/>
  <c r="N5" i="1"/>
  <c r="C5" i="1"/>
  <c r="N4" i="1"/>
  <c r="C4" i="1"/>
  <c r="N3" i="1"/>
  <c r="C3" i="1"/>
  <c r="N2" i="1"/>
  <c r="C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D0BCBB57-19F1-4710-9C6C-60F325015425}">
      <text>
        <r>
          <rPr>
            <sz val="10"/>
            <color rgb="FF000000"/>
            <rFont val="Aptos Narrow"/>
            <family val="2"/>
            <scheme val="minor"/>
          </rPr>
          <t>======
ID#AAAAYhH8LOs
Microsoft Office User    (2022-04-24 07:42:32)
The left justified florabase numbers were automagically assigned and may be incorrect. Just type over them, and preferably "convert to number" if prompted.</t>
        </r>
      </text>
    </comment>
  </commentList>
</comments>
</file>

<file path=xl/sharedStrings.xml><?xml version="1.0" encoding="utf-8"?>
<sst xmlns="http://schemas.openxmlformats.org/spreadsheetml/2006/main" count="4087" uniqueCount="1667">
  <si>
    <t>Botanic Name</t>
  </si>
  <si>
    <t>Common Name</t>
  </si>
  <si>
    <t>Florabase</t>
  </si>
  <si>
    <t>Florabase Profile #</t>
  </si>
  <si>
    <t>Conservation status</t>
  </si>
  <si>
    <t>Acacia acuminata</t>
  </si>
  <si>
    <t>Raspberry Jam Wood</t>
  </si>
  <si>
    <t>Plant Type</t>
  </si>
  <si>
    <t>Plant Height</t>
  </si>
  <si>
    <t xml:space="preserve">Plant Width </t>
  </si>
  <si>
    <t>Position</t>
  </si>
  <si>
    <t>Soil</t>
  </si>
  <si>
    <t>Flower</t>
  </si>
  <si>
    <t>Special Feature</t>
  </si>
  <si>
    <t>Large Shrub/Small Tree</t>
  </si>
  <si>
    <t>6-8 m</t>
  </si>
  <si>
    <t>3-5 m</t>
  </si>
  <si>
    <t xml:space="preserve">Full sun </t>
  </si>
  <si>
    <t>All soils</t>
  </si>
  <si>
    <t>Jul-Oct</t>
  </si>
  <si>
    <t/>
  </si>
  <si>
    <t>Total Plants in Sale</t>
  </si>
  <si>
    <t>Small Forestry</t>
  </si>
  <si>
    <t>Large Forestry</t>
  </si>
  <si>
    <t>Olive Pot</t>
  </si>
  <si>
    <t>125mm</t>
  </si>
  <si>
    <t>140mm</t>
  </si>
  <si>
    <t>150mm</t>
  </si>
  <si>
    <t>5 Litre</t>
  </si>
  <si>
    <t>Squat Pots</t>
  </si>
  <si>
    <t>Acacia applanata</t>
  </si>
  <si>
    <t>Grass Wattle</t>
  </si>
  <si>
    <t>15466</t>
  </si>
  <si>
    <t>Ground Cover</t>
  </si>
  <si>
    <t>0.3-2 m</t>
  </si>
  <si>
    <t>0.3-1.5 m</t>
  </si>
  <si>
    <t>Part to Full Sun</t>
  </si>
  <si>
    <t xml:space="preserve">Well-drained </t>
  </si>
  <si>
    <t>Verge</t>
  </si>
  <si>
    <t>Acacia binata</t>
  </si>
  <si>
    <t>3240</t>
  </si>
  <si>
    <t>Small Shrub</t>
  </si>
  <si>
    <t>1-1.5 m</t>
  </si>
  <si>
    <t>1-2 m</t>
  </si>
  <si>
    <t>Part to full sun</t>
  </si>
  <si>
    <t>Most soils</t>
  </si>
  <si>
    <t>Aug-Oct</t>
  </si>
  <si>
    <r>
      <rPr>
        <i/>
        <sz val="10"/>
        <color theme="1"/>
        <rFont val="Arial"/>
        <family val="2"/>
      </rPr>
      <t xml:space="preserve">Acacia browniana </t>
    </r>
    <r>
      <rPr>
        <sz val="10"/>
        <color theme="1"/>
        <rFont val="Arial"/>
        <family val="2"/>
      </rPr>
      <t>var.</t>
    </r>
    <r>
      <rPr>
        <i/>
        <sz val="10"/>
        <color theme="1"/>
        <rFont val="Arial"/>
        <family val="2"/>
      </rPr>
      <t xml:space="preserve"> browniana</t>
    </r>
  </si>
  <si>
    <t>Brown's Wattle</t>
  </si>
  <si>
    <t>Medium Shrub</t>
  </si>
  <si>
    <t>Part shade to dappled shade</t>
  </si>
  <si>
    <t>Well drained</t>
  </si>
  <si>
    <t>July-Oct</t>
  </si>
  <si>
    <t>Acacia craspedocarpa</t>
  </si>
  <si>
    <t>Broad-leaved Mulga</t>
  </si>
  <si>
    <t>3273</t>
  </si>
  <si>
    <t>2-4 m</t>
  </si>
  <si>
    <t>Full sun</t>
  </si>
  <si>
    <t>Acacia curvata</t>
  </si>
  <si>
    <t>3278</t>
  </si>
  <si>
    <t xml:space="preserve">Full Sun </t>
  </si>
  <si>
    <t>May-Jul</t>
  </si>
  <si>
    <t>Acacia denticulosa</t>
  </si>
  <si>
    <t>Sandpaper Wattle</t>
  </si>
  <si>
    <t>3293</t>
  </si>
  <si>
    <t>T</t>
  </si>
  <si>
    <t>1-5 m</t>
  </si>
  <si>
    <t>Sep-Oct</t>
  </si>
  <si>
    <r>
      <t xml:space="preserve">Acacia drummondii </t>
    </r>
    <r>
      <rPr>
        <sz val="10"/>
        <color rgb="FF00B050"/>
        <rFont val="Arial"/>
        <family val="2"/>
      </rPr>
      <t>subsp</t>
    </r>
    <r>
      <rPr>
        <i/>
        <sz val="10"/>
        <color rgb="FF00B050"/>
        <rFont val="Arial"/>
        <family val="2"/>
      </rPr>
      <t>. affinis</t>
    </r>
  </si>
  <si>
    <t>11229</t>
  </si>
  <si>
    <t>P3</t>
  </si>
  <si>
    <t>Low Plant</t>
  </si>
  <si>
    <t>0.5-1  m</t>
  </si>
  <si>
    <t xml:space="preserve">Part Sun </t>
  </si>
  <si>
    <t>May-Sep</t>
  </si>
  <si>
    <r>
      <t xml:space="preserve">Acacia drummondii </t>
    </r>
    <r>
      <rPr>
        <sz val="10"/>
        <color theme="1"/>
        <rFont val="Arial"/>
        <family val="2"/>
      </rPr>
      <t>subsp.</t>
    </r>
    <r>
      <rPr>
        <i/>
        <sz val="10"/>
        <color theme="1"/>
        <rFont val="Arial"/>
        <family val="2"/>
      </rPr>
      <t xml:space="preserve"> drummondii</t>
    </r>
  </si>
  <si>
    <r>
      <t xml:space="preserve">Acacia drummondii </t>
    </r>
    <r>
      <rPr>
        <sz val="10"/>
        <color theme="1"/>
        <rFont val="Arial"/>
        <family val="2"/>
      </rPr>
      <t>subsp.</t>
    </r>
    <r>
      <rPr>
        <i/>
        <sz val="10"/>
        <color theme="1"/>
        <rFont val="Arial"/>
        <family val="2"/>
      </rPr>
      <t xml:space="preserve"> elegans</t>
    </r>
  </si>
  <si>
    <t>Drummond's Wattle</t>
  </si>
  <si>
    <t>0.2-0.5 m</t>
  </si>
  <si>
    <t xml:space="preserve">Part shade to full sun </t>
  </si>
  <si>
    <t>Light to medium soil</t>
  </si>
  <si>
    <t>Jul-Sep</t>
  </si>
  <si>
    <t xml:space="preserve">Light to medium </t>
  </si>
  <si>
    <t>Acacia guinetii</t>
  </si>
  <si>
    <t>Guinet’s Wattle</t>
  </si>
  <si>
    <t>3358</t>
  </si>
  <si>
    <t>P4</t>
  </si>
  <si>
    <t>2 m</t>
  </si>
  <si>
    <t>Dappled shade to full sun</t>
  </si>
  <si>
    <t>Well-drained gravelly</t>
  </si>
  <si>
    <t>Jun-Sep</t>
  </si>
  <si>
    <r>
      <rPr>
        <i/>
        <sz val="10"/>
        <color theme="1"/>
        <rFont val="Arial"/>
        <family val="2"/>
      </rPr>
      <t xml:space="preserve">Acacia lasiocarpa </t>
    </r>
    <r>
      <rPr>
        <sz val="10"/>
        <color theme="1"/>
        <rFont val="Arial"/>
        <family val="2"/>
      </rPr>
      <t>var</t>
    </r>
    <r>
      <rPr>
        <i/>
        <sz val="10"/>
        <color theme="1"/>
        <rFont val="Arial"/>
        <family val="2"/>
      </rPr>
      <t>. lasiocarpa</t>
    </r>
  </si>
  <si>
    <t>Panjang (Dune Moses)</t>
  </si>
  <si>
    <t>14931</t>
  </si>
  <si>
    <r>
      <rPr>
        <i/>
        <sz val="10"/>
        <color theme="1"/>
        <rFont val="Arial"/>
        <family val="2"/>
      </rPr>
      <t xml:space="preserve">Acacia lasiocarpa </t>
    </r>
    <r>
      <rPr>
        <sz val="10"/>
        <color theme="1"/>
        <rFont val="Arial"/>
        <family val="2"/>
      </rPr>
      <t>var.</t>
    </r>
    <r>
      <rPr>
        <i/>
        <sz val="10"/>
        <color theme="1"/>
        <rFont val="Arial"/>
        <family val="2"/>
      </rPr>
      <t xml:space="preserve"> lasiocarpa</t>
    </r>
  </si>
  <si>
    <t>Panjang (Prostrate form, Jurien)</t>
  </si>
  <si>
    <t>0.5-1 m</t>
  </si>
  <si>
    <t>0.5-1.5 m</t>
  </si>
  <si>
    <t>Acacia longiphyllodinea</t>
  </si>
  <si>
    <t>Long-leaved Wattle</t>
  </si>
  <si>
    <t>3425</t>
  </si>
  <si>
    <t>2-3 m</t>
  </si>
  <si>
    <t>1-3 m</t>
  </si>
  <si>
    <t>Sandy</t>
  </si>
  <si>
    <t>Acacia maxwellii</t>
  </si>
  <si>
    <t>3436</t>
  </si>
  <si>
    <t>0.1-0.4 m</t>
  </si>
  <si>
    <t>Acacia merinthophora</t>
  </si>
  <si>
    <t>3439</t>
  </si>
  <si>
    <t>3 m</t>
  </si>
  <si>
    <t>Apr-Sep</t>
  </si>
  <si>
    <t>Acacia merrickiae</t>
  </si>
  <si>
    <t>3441</t>
  </si>
  <si>
    <t>1.5-2 m</t>
  </si>
  <si>
    <t>Apr-Jun</t>
  </si>
  <si>
    <r>
      <t xml:space="preserve">Acacia moirii </t>
    </r>
    <r>
      <rPr>
        <sz val="10"/>
        <color theme="1"/>
        <rFont val="Arial"/>
        <family val="2"/>
      </rPr>
      <t>subsp.</t>
    </r>
    <r>
      <rPr>
        <i/>
        <sz val="10"/>
        <color theme="1"/>
        <rFont val="Arial"/>
        <family val="2"/>
      </rPr>
      <t xml:space="preserve"> dasycarpa</t>
    </r>
  </si>
  <si>
    <t>11945</t>
  </si>
  <si>
    <t>0.6-0.8 m</t>
  </si>
  <si>
    <t>1 m</t>
  </si>
  <si>
    <t>May-Aug</t>
  </si>
  <si>
    <t>Acacia oncinophylla</t>
  </si>
  <si>
    <t>0.5-3 m</t>
  </si>
  <si>
    <t xml:space="preserve">Part to full sun </t>
  </si>
  <si>
    <t>Aug-Dec</t>
  </si>
  <si>
    <t>Acacia redolens</t>
  </si>
  <si>
    <t>Vanilla wattle (low form)</t>
  </si>
  <si>
    <t>2-5 m</t>
  </si>
  <si>
    <t>Acacia rossei</t>
  </si>
  <si>
    <t>3524</t>
  </si>
  <si>
    <t>1-2.5 m</t>
  </si>
  <si>
    <t>Very well drained</t>
  </si>
  <si>
    <t>Jul-Dec</t>
  </si>
  <si>
    <t>Acacia sessilis</t>
  </si>
  <si>
    <t>3541</t>
  </si>
  <si>
    <t>0.6-1.2 m</t>
  </si>
  <si>
    <t>Acacia trachycarpa</t>
  </si>
  <si>
    <t>3579</t>
  </si>
  <si>
    <t>3-4 m</t>
  </si>
  <si>
    <t>Apr-Aug</t>
  </si>
  <si>
    <r>
      <rPr>
        <i/>
        <sz val="10"/>
        <color theme="1"/>
        <rFont val="Arial"/>
        <family val="2"/>
      </rPr>
      <t xml:space="preserve">Acacia varia </t>
    </r>
    <r>
      <rPr>
        <sz val="10"/>
        <color theme="1"/>
        <rFont val="Arial"/>
        <family val="2"/>
      </rPr>
      <t>var.</t>
    </r>
    <r>
      <rPr>
        <i/>
        <sz val="10"/>
        <color theme="1"/>
        <rFont val="Arial"/>
        <family val="2"/>
      </rPr>
      <t xml:space="preserve"> parviflora</t>
    </r>
  </si>
  <si>
    <t>Acacia willdenowiana</t>
  </si>
  <si>
    <t>3602</t>
  </si>
  <si>
    <t>0.7 m</t>
  </si>
  <si>
    <t>0.5 m</t>
  </si>
  <si>
    <t>Adenanthos ×cunninghamii</t>
  </si>
  <si>
    <t>16876</t>
  </si>
  <si>
    <t>1.5-2.5 m</t>
  </si>
  <si>
    <t>Mar-Oct</t>
  </si>
  <si>
    <t>Adenanthos cuneatus</t>
  </si>
  <si>
    <t>Coastal Jugflower</t>
  </si>
  <si>
    <t>1773</t>
  </si>
  <si>
    <r>
      <t xml:space="preserve">Adenanthos cygnorum </t>
    </r>
    <r>
      <rPr>
        <sz val="10"/>
        <color rgb="FF00B050"/>
        <rFont val="Arial"/>
        <family val="2"/>
      </rPr>
      <t xml:space="preserve">subsp. </t>
    </r>
    <r>
      <rPr>
        <i/>
        <sz val="10"/>
        <color rgb="FF00B050"/>
        <rFont val="Arial"/>
        <family val="2"/>
      </rPr>
      <t>chamaephyton</t>
    </r>
  </si>
  <si>
    <t>Common woollybush</t>
  </si>
  <si>
    <t>11336</t>
  </si>
  <si>
    <t>Adenanthos detmoldii</t>
  </si>
  <si>
    <t>Scott River Jugflower</t>
  </si>
  <si>
    <t>1776</t>
  </si>
  <si>
    <t>Aug-Nov</t>
  </si>
  <si>
    <t>Phytophthora resistant (PR)</t>
  </si>
  <si>
    <t>Sunny</t>
  </si>
  <si>
    <t>Light to medium</t>
  </si>
  <si>
    <t>Adenanthos meisneri</t>
  </si>
  <si>
    <t>Prostrate Woollybush</t>
  </si>
  <si>
    <t>1790</t>
  </si>
  <si>
    <t>Adenanthos obovatus</t>
  </si>
  <si>
    <t>Basket Flower</t>
  </si>
  <si>
    <t>1791</t>
  </si>
  <si>
    <r>
      <t xml:space="preserve">Adenanthos pungens </t>
    </r>
    <r>
      <rPr>
        <sz val="10"/>
        <color rgb="FFFF0000"/>
        <rFont val="Arial"/>
        <family val="2"/>
      </rPr>
      <t>subsp</t>
    </r>
    <r>
      <rPr>
        <i/>
        <sz val="10"/>
        <color rgb="FFFF0000"/>
        <rFont val="Arial"/>
        <family val="2"/>
      </rPr>
      <t>. effusus</t>
    </r>
  </si>
  <si>
    <t>Spiky Adenanthos</t>
  </si>
  <si>
    <t>11593</t>
  </si>
  <si>
    <t>0.3-0.6 m</t>
  </si>
  <si>
    <t>Dec-Feb</t>
  </si>
  <si>
    <t>May-Dec</t>
  </si>
  <si>
    <t>0.5-0.8 m</t>
  </si>
  <si>
    <t>Bird attracting</t>
  </si>
  <si>
    <t>Allocasuarina humilis</t>
  </si>
  <si>
    <t>Dwarf She-oak</t>
  </si>
  <si>
    <t>1732</t>
  </si>
  <si>
    <t>May-Nov</t>
  </si>
  <si>
    <t>Anigozanthos</t>
  </si>
  <si>
    <t>Bush Surprise</t>
  </si>
  <si>
    <t xml:space="preserve">Carnivale
</t>
  </si>
  <si>
    <t>Kangaroo Paw</t>
  </si>
  <si>
    <t>0.35 m</t>
  </si>
  <si>
    <t>Protected with some shade</t>
  </si>
  <si>
    <t>Native potting mix</t>
  </si>
  <si>
    <t>All year</t>
  </si>
  <si>
    <t>Container</t>
  </si>
  <si>
    <t>0.4 m</t>
  </si>
  <si>
    <t>Bush Inferno</t>
  </si>
  <si>
    <t>0.36-1 m</t>
  </si>
  <si>
    <t>Bush Pearl</t>
  </si>
  <si>
    <t>Bush Tenacity</t>
  </si>
  <si>
    <t>0.5-0.7 m</t>
  </si>
  <si>
    <t>Bush Jazz</t>
  </si>
  <si>
    <t xml:space="preserve">Part shade </t>
  </si>
  <si>
    <t>Anigozanthos flavidus</t>
  </si>
  <si>
    <t>Tall Kangaroo Paw (green)</t>
  </si>
  <si>
    <t>1407</t>
  </si>
  <si>
    <t>Tall Kangaroo Paw (green/yellow)</t>
  </si>
  <si>
    <t>Tall Kangaroo Paw (red)</t>
  </si>
  <si>
    <t>Oct-Dec</t>
  </si>
  <si>
    <t>Cut flower</t>
  </si>
  <si>
    <t>Anigozanthos manglesii</t>
  </si>
  <si>
    <t>Mangles Kangaroo Paw</t>
  </si>
  <si>
    <t>1411</t>
  </si>
  <si>
    <t>0.2-1 m</t>
  </si>
  <si>
    <t>Grass</t>
  </si>
  <si>
    <t>Anigozanthos viridis</t>
  </si>
  <si>
    <t>Green Kangaroo Paw</t>
  </si>
  <si>
    <t>1416</t>
  </si>
  <si>
    <t>0.2-0.6 m</t>
  </si>
  <si>
    <t>Damp</t>
  </si>
  <si>
    <t>Jul-Nov</t>
  </si>
  <si>
    <t>Protect from snails and water with drippers.</t>
  </si>
  <si>
    <t>Astartea fascicularis</t>
  </si>
  <si>
    <t>Recherche Astartea</t>
  </si>
  <si>
    <t>5330</t>
  </si>
  <si>
    <t>Astartea middletonii</t>
  </si>
  <si>
    <t>P2</t>
  </si>
  <si>
    <t>2-2.5 m</t>
  </si>
  <si>
    <t>Jun-Mar</t>
  </si>
  <si>
    <t>Phytophthora resistant</t>
  </si>
  <si>
    <t>0.80 m</t>
  </si>
  <si>
    <t>Sep-Jan</t>
  </si>
  <si>
    <t>Atriplex nummularia</t>
  </si>
  <si>
    <t>Old Man Saltbush</t>
  </si>
  <si>
    <t>2469</t>
  </si>
  <si>
    <t>Saline soils</t>
  </si>
  <si>
    <r>
      <t xml:space="preserve">Banksia ashbyi </t>
    </r>
    <r>
      <rPr>
        <sz val="10"/>
        <color theme="1"/>
        <rFont val="Arial"/>
        <family val="2"/>
      </rPr>
      <t xml:space="preserve">subsp. </t>
    </r>
    <r>
      <rPr>
        <i/>
        <sz val="10"/>
        <color theme="1"/>
        <rFont val="Arial"/>
        <family val="2"/>
      </rPr>
      <t>boreoscaia</t>
    </r>
  </si>
  <si>
    <t xml:space="preserve"> (Dwarf)</t>
  </si>
  <si>
    <t>33400</t>
  </si>
  <si>
    <t>Banksia blechnifolia</t>
  </si>
  <si>
    <t>1805</t>
  </si>
  <si>
    <t>Sep-Nov</t>
  </si>
  <si>
    <t>Banksia burdettii</t>
  </si>
  <si>
    <t>Burdett’s Banksia</t>
  </si>
  <si>
    <t>1807</t>
  </si>
  <si>
    <t>Banksia caleyi</t>
  </si>
  <si>
    <t>Caley’s Banksia</t>
  </si>
  <si>
    <t>1808</t>
  </si>
  <si>
    <t>Nov-Mar</t>
  </si>
  <si>
    <t>Banksia candolleana</t>
  </si>
  <si>
    <t>Propeller Banksia</t>
  </si>
  <si>
    <t>1809</t>
  </si>
  <si>
    <t>1.5 m</t>
  </si>
  <si>
    <t>Apr-Jul</t>
  </si>
  <si>
    <t>Banksia dallanneyi</t>
  </si>
  <si>
    <t>Couch Honeypot</t>
  </si>
  <si>
    <t>32577</t>
  </si>
  <si>
    <t>0.2 m</t>
  </si>
  <si>
    <t>Part shade to full sun</t>
  </si>
  <si>
    <t>Well-drained</t>
  </si>
  <si>
    <t>Banksia formosa</t>
  </si>
  <si>
    <t>Showy Dryandra</t>
  </si>
  <si>
    <t>32525</t>
  </si>
  <si>
    <t>Part sun</t>
  </si>
  <si>
    <r>
      <rPr>
        <i/>
        <sz val="10"/>
        <color theme="1"/>
        <rFont val="Arial"/>
        <family val="2"/>
      </rPr>
      <t xml:space="preserve">Banksia gardneri </t>
    </r>
    <r>
      <rPr>
        <sz val="10"/>
        <color theme="1"/>
        <rFont val="Arial"/>
        <family val="2"/>
      </rPr>
      <t xml:space="preserve">var. </t>
    </r>
    <r>
      <rPr>
        <i/>
        <sz val="10"/>
        <color theme="1"/>
        <rFont val="Arial"/>
        <family val="2"/>
      </rPr>
      <t>gardneri</t>
    </r>
  </si>
  <si>
    <t>Prostrate Banksia</t>
  </si>
  <si>
    <t>11952</t>
  </si>
  <si>
    <t>Banksia grandis</t>
  </si>
  <si>
    <t>Bull Banksia</t>
  </si>
  <si>
    <t>1819</t>
  </si>
  <si>
    <t>4-6 m</t>
  </si>
  <si>
    <t>Black Cocky Food</t>
  </si>
  <si>
    <t>Banksia heliantha</t>
  </si>
  <si>
    <t>Oak-leaved Dryandra</t>
  </si>
  <si>
    <t>32147</t>
  </si>
  <si>
    <t>Apr-Nov</t>
  </si>
  <si>
    <t>Banksia ilicifolia</t>
  </si>
  <si>
    <t>Holly-leaved Banksia</t>
  </si>
  <si>
    <t>1822</t>
  </si>
  <si>
    <t>5-10 m</t>
  </si>
  <si>
    <t>3-6 m</t>
  </si>
  <si>
    <t>Banksia lemanniana</t>
  </si>
  <si>
    <t>Lemann's Banksia</t>
  </si>
  <si>
    <t>1827</t>
  </si>
  <si>
    <t>Banksia media</t>
  </si>
  <si>
    <t>Southern Plains Banksia (Dwarf form)</t>
  </si>
  <si>
    <t>1832</t>
  </si>
  <si>
    <t>0.3-1 m</t>
  </si>
  <si>
    <t>Feb-Oct</t>
  </si>
  <si>
    <t xml:space="preserve">Bird attracting </t>
  </si>
  <si>
    <t>Banksia menziesii</t>
  </si>
  <si>
    <t>Menzies Banksia (Dwarf form)</t>
  </si>
  <si>
    <t>1834</t>
  </si>
  <si>
    <t>7-8 m</t>
  </si>
  <si>
    <t>Feb-Aug</t>
  </si>
  <si>
    <t>Banksia nivea</t>
  </si>
  <si>
    <t>Honeypot Dryandra</t>
  </si>
  <si>
    <t>32202</t>
  </si>
  <si>
    <t>0.1-1 m</t>
  </si>
  <si>
    <t>0.6-3 m</t>
  </si>
  <si>
    <t>Banksia obtusa</t>
  </si>
  <si>
    <t>Shining Honeypot</t>
  </si>
  <si>
    <t>32197</t>
  </si>
  <si>
    <t>0.3 m</t>
  </si>
  <si>
    <t>Full Sun</t>
  </si>
  <si>
    <t>Jun-Oct</t>
  </si>
  <si>
    <t>Coastal</t>
  </si>
  <si>
    <t>Banksia pilostylis</t>
  </si>
  <si>
    <t>1840</t>
  </si>
  <si>
    <t>Oct-Mar</t>
  </si>
  <si>
    <t>Banksia polycephala</t>
  </si>
  <si>
    <t>Many-headed Dryandra</t>
  </si>
  <si>
    <t>32159</t>
  </si>
  <si>
    <t>Banksia prionotes</t>
  </si>
  <si>
    <t>Acorn Banksia (dwarf form)</t>
  </si>
  <si>
    <t>1842</t>
  </si>
  <si>
    <t xml:space="preserve">Coastal and Bird attracting </t>
  </si>
  <si>
    <t>Banksia repens</t>
  </si>
  <si>
    <t>Creeping Banksia</t>
  </si>
  <si>
    <t>1845</t>
  </si>
  <si>
    <t>Banksia scabrella</t>
  </si>
  <si>
    <t>Burma Road Banksia</t>
  </si>
  <si>
    <t>1846</t>
  </si>
  <si>
    <t>Banksia sceptrum</t>
  </si>
  <si>
    <t>Sceptre Banksia</t>
  </si>
  <si>
    <t>1847</t>
  </si>
  <si>
    <t>Aug-Jan</t>
  </si>
  <si>
    <t xml:space="preserve">Aug-Jan </t>
  </si>
  <si>
    <t>1.5-5 m</t>
  </si>
  <si>
    <t>Nov-Jan</t>
  </si>
  <si>
    <r>
      <rPr>
        <i/>
        <sz val="10"/>
        <color theme="1"/>
        <rFont val="Arial"/>
        <family val="2"/>
      </rPr>
      <t xml:space="preserve">Banksia sphaerocarpa </t>
    </r>
    <r>
      <rPr>
        <sz val="10"/>
        <color theme="1"/>
        <rFont val="Arial"/>
        <family val="2"/>
      </rPr>
      <t>var.</t>
    </r>
    <r>
      <rPr>
        <i/>
        <sz val="10"/>
        <color theme="1"/>
        <rFont val="Arial"/>
        <family val="2"/>
      </rPr>
      <t xml:space="preserve"> caesia</t>
    </r>
  </si>
  <si>
    <t>Round-fruit Banksia</t>
  </si>
  <si>
    <t>11868</t>
  </si>
  <si>
    <t>Well drained sandy loam</t>
  </si>
  <si>
    <t>Jan-Jul</t>
  </si>
  <si>
    <t>Beaufortia aestiva</t>
  </si>
  <si>
    <t>Kalbarri Beaufortia</t>
  </si>
  <si>
    <t>17761</t>
  </si>
  <si>
    <t>Beaufortia anisandra</t>
  </si>
  <si>
    <t>Dark Beaufortia</t>
  </si>
  <si>
    <t>5376</t>
  </si>
  <si>
    <t>0.7-2 m</t>
  </si>
  <si>
    <t>Oct-May</t>
  </si>
  <si>
    <t>Beaufortia incana</t>
  </si>
  <si>
    <t>Grey-leaved Beaufortia</t>
  </si>
  <si>
    <t>5385</t>
  </si>
  <si>
    <t>Sep-Dec</t>
  </si>
  <si>
    <t>Beaufortia macrostemon</t>
  </si>
  <si>
    <t xml:space="preserve">Darling Range Beaufortia </t>
  </si>
  <si>
    <t>5387</t>
  </si>
  <si>
    <t>0.2-0.4 m</t>
  </si>
  <si>
    <t>Beaufortia orbifolia</t>
  </si>
  <si>
    <t xml:space="preserve">Ravensthorpe Beaufortia </t>
  </si>
  <si>
    <t>5389</t>
  </si>
  <si>
    <t>Beaufortia puberula</t>
  </si>
  <si>
    <t>46826</t>
  </si>
  <si>
    <t>Beaufortia purpurea</t>
  </si>
  <si>
    <t xml:space="preserve">Purple Beaufortia </t>
  </si>
  <si>
    <t>5390</t>
  </si>
  <si>
    <t>Nov-Jul</t>
  </si>
  <si>
    <t>0.3-1.2 m</t>
  </si>
  <si>
    <t>0.5-1.2 m</t>
  </si>
  <si>
    <t>Oct-Feb</t>
  </si>
  <si>
    <t>Billardiera fusiformis</t>
  </si>
  <si>
    <t>Australian Bluebell</t>
  </si>
  <si>
    <t>25798</t>
  </si>
  <si>
    <t>Billardiera lehmanniana</t>
  </si>
  <si>
    <t>Kurup</t>
  </si>
  <si>
    <t>3160</t>
  </si>
  <si>
    <t>Climber</t>
  </si>
  <si>
    <t>Jul-Mar</t>
  </si>
  <si>
    <t>Semi-shaded</t>
  </si>
  <si>
    <t>Moist</t>
  </si>
  <si>
    <t>Boronia</t>
  </si>
  <si>
    <t xml:space="preserve">Plum Bells
</t>
  </si>
  <si>
    <t xml:space="preserve">Neutral to acidic free draining </t>
  </si>
  <si>
    <t>Aug-Sep</t>
  </si>
  <si>
    <t xml:space="preserve">Pot Plant </t>
  </si>
  <si>
    <t>Boronia denticulata</t>
  </si>
  <si>
    <t>4416</t>
  </si>
  <si>
    <t>0.5-1.5m</t>
  </si>
  <si>
    <t xml:space="preserve">Dappled shade to part sun </t>
  </si>
  <si>
    <t>Protect roots</t>
  </si>
  <si>
    <t>Boronia heterophylla</t>
  </si>
  <si>
    <t>Ice Charlotte</t>
  </si>
  <si>
    <t>4423</t>
  </si>
  <si>
    <t>0.8 m</t>
  </si>
  <si>
    <t>Dappled shade</t>
  </si>
  <si>
    <t>Sep</t>
  </si>
  <si>
    <t>Boronia megastigma</t>
  </si>
  <si>
    <t>Scented Boronia</t>
  </si>
  <si>
    <t>4428</t>
  </si>
  <si>
    <t xml:space="preserve">Dappled shade or part sun </t>
  </si>
  <si>
    <t>Moist well drained</t>
  </si>
  <si>
    <t>Boronia molloyae</t>
  </si>
  <si>
    <t>Tall Boronia</t>
  </si>
  <si>
    <t>4429</t>
  </si>
  <si>
    <t>1-4 m</t>
  </si>
  <si>
    <t>Dappled to part sun</t>
  </si>
  <si>
    <t>Oct-Jan</t>
  </si>
  <si>
    <t>Bossiaea preissii</t>
  </si>
  <si>
    <t>3716</t>
  </si>
  <si>
    <t>Jun-Nov</t>
  </si>
  <si>
    <t>Bossiaea walkeri</t>
  </si>
  <si>
    <t>3722</t>
  </si>
  <si>
    <t xml:space="preserve">Part sun </t>
  </si>
  <si>
    <t>Burchardia congesta</t>
  </si>
  <si>
    <t>Milkmaids</t>
  </si>
  <si>
    <t>12770</t>
  </si>
  <si>
    <t>0.1-0.5 m</t>
  </si>
  <si>
    <t>Calandrinia reticulata</t>
  </si>
  <si>
    <t>2868</t>
  </si>
  <si>
    <t>0.1-0.2 m</t>
  </si>
  <si>
    <t>0.1 m</t>
  </si>
  <si>
    <t xml:space="preserve">Pot plant </t>
  </si>
  <si>
    <t>Callistemon glaucus</t>
  </si>
  <si>
    <t>Albany Bottlebrush</t>
  </si>
  <si>
    <t>5394</t>
  </si>
  <si>
    <t>Callistemon phoeniceus</t>
  </si>
  <si>
    <t>Lesser Bottlebrush</t>
  </si>
  <si>
    <t>5395</t>
  </si>
  <si>
    <t>Aug-Mar</t>
  </si>
  <si>
    <t>Calothamnus gracilis</t>
  </si>
  <si>
    <t>5409</t>
  </si>
  <si>
    <t>Sep-Apr</t>
  </si>
  <si>
    <t>Calothamnus hirsutus</t>
  </si>
  <si>
    <t>5411</t>
  </si>
  <si>
    <t>Calothamnus quadrifidus</t>
  </si>
  <si>
    <t>One-sided Bottlebrush (Prostrate Form)</t>
  </si>
  <si>
    <t>5426</t>
  </si>
  <si>
    <t>0.2-0.3 m</t>
  </si>
  <si>
    <t>Jun-Dec</t>
  </si>
  <si>
    <t>Hedge</t>
  </si>
  <si>
    <t>Calothamnus sanguineus</t>
  </si>
  <si>
    <t>Silky-leaved Blood flower</t>
  </si>
  <si>
    <t>5429</t>
  </si>
  <si>
    <t>1-2m</t>
  </si>
  <si>
    <t>Calothamnus villosus</t>
  </si>
  <si>
    <t>0.3 -1.5 m</t>
  </si>
  <si>
    <t>Mar-Dec</t>
  </si>
  <si>
    <t>Calytrix angulata</t>
  </si>
  <si>
    <t>Yellow Starflower</t>
  </si>
  <si>
    <t>5439</t>
  </si>
  <si>
    <t>Calytrix aurea</t>
  </si>
  <si>
    <t>5441</t>
  </si>
  <si>
    <t>0.8-1.2 m</t>
  </si>
  <si>
    <t>0.8-1.5 m</t>
  </si>
  <si>
    <t>Sep-Feb</t>
  </si>
  <si>
    <t>Pot Plant</t>
  </si>
  <si>
    <t>Calytrix cravenii</t>
  </si>
  <si>
    <t>Calytrix depressa</t>
  </si>
  <si>
    <t>Eneabba Form (Prostrate)</t>
  </si>
  <si>
    <t>5450</t>
  </si>
  <si>
    <t>0.5-1.1 m</t>
  </si>
  <si>
    <t>Calytrix retrorsifolia</t>
  </si>
  <si>
    <t>P1</t>
  </si>
  <si>
    <t>0.30-2 m</t>
  </si>
  <si>
    <t>0.30-1 m</t>
  </si>
  <si>
    <t>Loamy or clay sand</t>
  </si>
  <si>
    <t>Calytrix tetragona</t>
  </si>
  <si>
    <t>Fringe Myrtle – upright form</t>
  </si>
  <si>
    <t>5483</t>
  </si>
  <si>
    <t>0.1.5 m</t>
  </si>
  <si>
    <t xml:space="preserve">Bird Attracting </t>
  </si>
  <si>
    <t>Carpobrotus rossii</t>
  </si>
  <si>
    <t>Karkalla</t>
  </si>
  <si>
    <t>1.0-2.0 m</t>
  </si>
  <si>
    <t xml:space="preserve">Chamelaucium </t>
  </si>
  <si>
    <t xml:space="preserve">White Diamond </t>
  </si>
  <si>
    <t>Waterwise</t>
  </si>
  <si>
    <t>Chamelaucium ciliatum</t>
  </si>
  <si>
    <t>Prostrate form</t>
  </si>
  <si>
    <t>5491</t>
  </si>
  <si>
    <t>Jan-Dec</t>
  </si>
  <si>
    <t>Stirling Range form</t>
  </si>
  <si>
    <t>Chamelaucium floriferum</t>
  </si>
  <si>
    <t xml:space="preserve">Pinnacle Pink </t>
  </si>
  <si>
    <t>Sep-Mar</t>
  </si>
  <si>
    <t>Insect attracting</t>
  </si>
  <si>
    <t>Chamelaucium roycei</t>
  </si>
  <si>
    <t>49653</t>
  </si>
  <si>
    <t>1-1.2m</t>
  </si>
  <si>
    <t>Chamelaucium uncinatum</t>
  </si>
  <si>
    <t>Tiny Dancer</t>
  </si>
  <si>
    <t>5498</t>
  </si>
  <si>
    <t xml:space="preserve">Chamelaucium uncinatum </t>
  </si>
  <si>
    <t>Seabird Form - Pink (Grafted)</t>
  </si>
  <si>
    <t>5499</t>
  </si>
  <si>
    <t>Any position</t>
  </si>
  <si>
    <t>Grafted Plant</t>
  </si>
  <si>
    <t>3m</t>
  </si>
  <si>
    <t>Chorilaena quercifolia</t>
  </si>
  <si>
    <t>Chorilaena</t>
  </si>
  <si>
    <t>4448</t>
  </si>
  <si>
    <t>Chorizema cordatum</t>
  </si>
  <si>
    <t>Heart-leaved Flame Pea</t>
  </si>
  <si>
    <t>8971</t>
  </si>
  <si>
    <t>Dappled shade to part sun</t>
  </si>
  <si>
    <t>Moist well-drained</t>
  </si>
  <si>
    <t>Semi-shade</t>
  </si>
  <si>
    <t>Chorizema dicksonii</t>
  </si>
  <si>
    <t>Yellow-eyed Flame Pea</t>
  </si>
  <si>
    <t>3753</t>
  </si>
  <si>
    <t>1.1.5 m</t>
  </si>
  <si>
    <t>Chorizema varium</t>
  </si>
  <si>
    <t>Bush Flame Pea</t>
  </si>
  <si>
    <t>3764</t>
  </si>
  <si>
    <t>Commersonia erythrogyna</t>
  </si>
  <si>
    <t>Trigwell's Rulingia</t>
  </si>
  <si>
    <t>40921</t>
  </si>
  <si>
    <t>0.8-1.2</t>
  </si>
  <si>
    <t>Conostylis candicans</t>
  </si>
  <si>
    <t>Grey Cottonheads</t>
  </si>
  <si>
    <t>1427</t>
  </si>
  <si>
    <r>
      <t xml:space="preserve">Conostylis candicans </t>
    </r>
    <r>
      <rPr>
        <sz val="10"/>
        <color theme="1"/>
        <rFont val="Arial"/>
        <family val="2"/>
      </rPr>
      <t>subsp.</t>
    </r>
    <r>
      <rPr>
        <i/>
        <sz val="10"/>
        <color theme="1"/>
        <rFont val="Arial"/>
        <family val="2"/>
      </rPr>
      <t xml:space="preserve"> calcicola</t>
    </r>
  </si>
  <si>
    <t>12027</t>
  </si>
  <si>
    <t>0.3-0.5 m</t>
  </si>
  <si>
    <t>0.15-0.4 m</t>
  </si>
  <si>
    <t>Conostylis juncea</t>
  </si>
  <si>
    <t>1436</t>
  </si>
  <si>
    <r>
      <t xml:space="preserve">Conostylis </t>
    </r>
    <r>
      <rPr>
        <sz val="10"/>
        <color theme="1"/>
        <rFont val="Arial"/>
        <family val="2"/>
      </rPr>
      <t>sp.</t>
    </r>
  </si>
  <si>
    <t>0.3-5 m</t>
  </si>
  <si>
    <t>Coopernookia polygalacea</t>
  </si>
  <si>
    <t>7418</t>
  </si>
  <si>
    <t xml:space="preserve">Well drained </t>
  </si>
  <si>
    <t>Corymbia calophylla</t>
  </si>
  <si>
    <t>Marri</t>
  </si>
  <si>
    <t>17104</t>
  </si>
  <si>
    <t>Corymbia ficifolia</t>
  </si>
  <si>
    <t>Baby Scarlet Red-flowered Gum  (Grafted)</t>
  </si>
  <si>
    <t>17103</t>
  </si>
  <si>
    <t>Coconut Blush (Grafted)</t>
  </si>
  <si>
    <t>Wadjuk Red (Grafted)</t>
  </si>
  <si>
    <t>Dec-May</t>
  </si>
  <si>
    <t>6 m</t>
  </si>
  <si>
    <t>Jan-Feb</t>
  </si>
  <si>
    <t>John Beard's Orange (Grafted)</t>
  </si>
  <si>
    <t>Cyanostegia angustifolia</t>
  </si>
  <si>
    <t xml:space="preserve">Tinsel-flower </t>
  </si>
  <si>
    <t>6747</t>
  </si>
  <si>
    <t>Cyathostemon ambiguus</t>
  </si>
  <si>
    <t>42220</t>
  </si>
  <si>
    <t>Dampiera alata</t>
  </si>
  <si>
    <t>Winged-stem Dampiera</t>
  </si>
  <si>
    <t>7420</t>
  </si>
  <si>
    <t>Dampiera altissima</t>
  </si>
  <si>
    <t>Tall Dampiera</t>
  </si>
  <si>
    <t>7421</t>
  </si>
  <si>
    <t xml:space="preserve">Well-drained sandy </t>
  </si>
  <si>
    <t>Dampiera hederacea</t>
  </si>
  <si>
    <t>Karri Dampiera</t>
  </si>
  <si>
    <t>7444</t>
  </si>
  <si>
    <t>Sandy or clay</t>
  </si>
  <si>
    <t>Jun-Jan</t>
  </si>
  <si>
    <t>Darwinia chantiae</t>
  </si>
  <si>
    <t>Darwinia chapmaniana</t>
  </si>
  <si>
    <t>34776</t>
  </si>
  <si>
    <t xml:space="preserve">0.3 - 0.5m  </t>
  </si>
  <si>
    <t>Oct</t>
  </si>
  <si>
    <t>Dec-Mar</t>
  </si>
  <si>
    <r>
      <t xml:space="preserve">Darwinia leiostyla </t>
    </r>
    <r>
      <rPr>
        <sz val="10"/>
        <color rgb="FF00B050"/>
        <rFont val="Arial"/>
        <family val="2"/>
      </rPr>
      <t>subsp.</t>
    </r>
    <r>
      <rPr>
        <i/>
        <sz val="10"/>
        <color rgb="FF00B050"/>
        <rFont val="Arial"/>
        <family val="2"/>
      </rPr>
      <t xml:space="preserve"> </t>
    </r>
    <r>
      <rPr>
        <sz val="10"/>
        <color rgb="FF00B050"/>
        <rFont val="Arial"/>
        <family val="2"/>
      </rPr>
      <t>Upland</t>
    </r>
  </si>
  <si>
    <t>Very well-drained</t>
  </si>
  <si>
    <t>Darwinia meeboldii</t>
  </si>
  <si>
    <t>Cranbrook Bell</t>
  </si>
  <si>
    <t>5517</t>
  </si>
  <si>
    <t>Darwinia oldfieldii</t>
  </si>
  <si>
    <t>(Pink from)</t>
  </si>
  <si>
    <t>5521</t>
  </si>
  <si>
    <t>Darwinia oxylepis</t>
  </si>
  <si>
    <t>Gillham’s Bell</t>
  </si>
  <si>
    <t>Oct-Nov</t>
  </si>
  <si>
    <t>Darwinia polychroma</t>
  </si>
  <si>
    <t>34763</t>
  </si>
  <si>
    <t>0.6 m</t>
  </si>
  <si>
    <r>
      <t xml:space="preserve">Darwinia </t>
    </r>
    <r>
      <rPr>
        <sz val="10"/>
        <rFont val="Arial"/>
        <family val="2"/>
      </rPr>
      <t>sp.</t>
    </r>
    <r>
      <rPr>
        <i/>
        <sz val="10"/>
        <rFont val="Arial"/>
        <family val="2"/>
      </rPr>
      <t xml:space="preserve"> </t>
    </r>
    <r>
      <rPr>
        <sz val="10"/>
        <rFont val="Arial"/>
        <family val="2"/>
      </rPr>
      <t>Karonie</t>
    </r>
  </si>
  <si>
    <t>0.3-0.8 m</t>
  </si>
  <si>
    <t>Darwinia vestita</t>
  </si>
  <si>
    <t>Pom-pom Darwinia</t>
  </si>
  <si>
    <t>5533</t>
  </si>
  <si>
    <t>Darwinia wittwerorum</t>
  </si>
  <si>
    <t>5535</t>
  </si>
  <si>
    <t>Daviesia cordata</t>
  </si>
  <si>
    <t>Bookleaf</t>
  </si>
  <si>
    <t>3799</t>
  </si>
  <si>
    <t>Full sun to dappled shade</t>
  </si>
  <si>
    <t>Daviesia decurrens</t>
  </si>
  <si>
    <t>Prickly Bitter-pea</t>
  </si>
  <si>
    <t>3805</t>
  </si>
  <si>
    <t>Daviesia rhombifolia</t>
  </si>
  <si>
    <t>3839</t>
  </si>
  <si>
    <t>Dichopogon capillipes</t>
  </si>
  <si>
    <t>Chocolate Lily</t>
  </si>
  <si>
    <t>1287</t>
  </si>
  <si>
    <t>Diplolaena angustifolia</t>
  </si>
  <si>
    <t>Yanchep Rose (Grafted)</t>
  </si>
  <si>
    <t>4453</t>
  </si>
  <si>
    <t>Diplolaena dampieri</t>
  </si>
  <si>
    <t>Southern Diplolaena (Grafted)</t>
  </si>
  <si>
    <t>4454</t>
  </si>
  <si>
    <t>Dodonaea ceratocarpa</t>
  </si>
  <si>
    <t>Upright form</t>
  </si>
  <si>
    <t>4757</t>
  </si>
  <si>
    <t>May-Oct</t>
  </si>
  <si>
    <t>0. 2 m</t>
  </si>
  <si>
    <t>Dodonaea ptarmicifolia</t>
  </si>
  <si>
    <t>1 - 3 m</t>
  </si>
  <si>
    <t>1 - 2 m</t>
  </si>
  <si>
    <t>Sandy-loamy</t>
  </si>
  <si>
    <t>Eremaea asterocarpa</t>
  </si>
  <si>
    <t>Eremaea beaufortioides</t>
  </si>
  <si>
    <t>Round-leaved Eremaea</t>
  </si>
  <si>
    <t>5537</t>
  </si>
  <si>
    <t>Poolside</t>
  </si>
  <si>
    <t>Eremaea purpurea</t>
  </si>
  <si>
    <t>5542</t>
  </si>
  <si>
    <t>Eremaea violacea</t>
  </si>
  <si>
    <t>Violet Eremaea</t>
  </si>
  <si>
    <t>5543</t>
  </si>
  <si>
    <t>0.2-1.3 m</t>
  </si>
  <si>
    <t xml:space="preserve">Prune after flowering </t>
  </si>
  <si>
    <t>Eremophila alternifolia</t>
  </si>
  <si>
    <t>Poverty Bush (Grafted)</t>
  </si>
  <si>
    <t>7181</t>
  </si>
  <si>
    <t>0.5-3 m.</t>
  </si>
  <si>
    <t>Most</t>
  </si>
  <si>
    <t>Eremophila calorhabdos</t>
  </si>
  <si>
    <t>Red Rod (dark pink form)</t>
  </si>
  <si>
    <t>7187</t>
  </si>
  <si>
    <t>0.5-2 m</t>
  </si>
  <si>
    <t>Jul-Feb</t>
  </si>
  <si>
    <t>Bird attracting. Prune after flowering.</t>
  </si>
  <si>
    <r>
      <t xml:space="preserve">Eremophila decipiens </t>
    </r>
    <r>
      <rPr>
        <sz val="10"/>
        <color theme="1"/>
        <rFont val="Arial"/>
        <family val="2"/>
      </rPr>
      <t>subsp.</t>
    </r>
    <r>
      <rPr>
        <i/>
        <sz val="10"/>
        <color theme="1"/>
        <rFont val="Arial"/>
        <family val="2"/>
      </rPr>
      <t xml:space="preserve"> decipiens</t>
    </r>
  </si>
  <si>
    <t>Slender Fuchsia Bush</t>
  </si>
  <si>
    <t>1.0-2.5 m</t>
  </si>
  <si>
    <t>Feb-Dec</t>
  </si>
  <si>
    <r>
      <t xml:space="preserve">Eremophila denticulata </t>
    </r>
    <r>
      <rPr>
        <sz val="10"/>
        <color rgb="FFFF0000"/>
        <rFont val="Arial"/>
        <family val="2"/>
      </rPr>
      <t>subsp.</t>
    </r>
    <r>
      <rPr>
        <i/>
        <sz val="10"/>
        <color rgb="FFFF0000"/>
        <rFont val="Arial"/>
        <family val="2"/>
      </rPr>
      <t xml:space="preserve"> trisulcata</t>
    </r>
  </si>
  <si>
    <t>Toothed Eremophila</t>
  </si>
  <si>
    <t>14592</t>
  </si>
  <si>
    <t>Eremophila glabra</t>
  </si>
  <si>
    <t>Kalbarri Carpet</t>
  </si>
  <si>
    <t>7215</t>
  </si>
  <si>
    <r>
      <t xml:space="preserve">Eremophila glabra </t>
    </r>
    <r>
      <rPr>
        <sz val="10"/>
        <color rgb="FFFF0000"/>
        <rFont val="Arial"/>
        <family val="2"/>
      </rPr>
      <t xml:space="preserve">subsp. </t>
    </r>
    <r>
      <rPr>
        <i/>
        <sz val="10"/>
        <color rgb="FFFF0000"/>
        <rFont val="Arial"/>
        <family val="2"/>
      </rPr>
      <t>chlorella</t>
    </r>
  </si>
  <si>
    <t>Wet sandy clay</t>
  </si>
  <si>
    <r>
      <t xml:space="preserve">Eremophila mackinlayi </t>
    </r>
    <r>
      <rPr>
        <sz val="10"/>
        <color theme="1"/>
        <rFont val="Arial"/>
        <family val="2"/>
      </rPr>
      <t>subsp</t>
    </r>
    <r>
      <rPr>
        <i/>
        <sz val="10"/>
        <color theme="1"/>
        <rFont val="Arial"/>
        <family val="2"/>
      </rPr>
      <t>. spathulata</t>
    </r>
  </si>
  <si>
    <t>0.3-2.5 m</t>
  </si>
  <si>
    <t>Eremophila mirabilis</t>
  </si>
  <si>
    <t>(Grafted)</t>
  </si>
  <si>
    <t>14513</t>
  </si>
  <si>
    <t>Eremophila nivea</t>
  </si>
  <si>
    <t>Silky Eremophila (Grafted)</t>
  </si>
  <si>
    <t>7244</t>
  </si>
  <si>
    <t>Pink Pearl (Grafted)</t>
  </si>
  <si>
    <t>7245</t>
  </si>
  <si>
    <r>
      <t xml:space="preserve">Eremophila oldfieldii </t>
    </r>
    <r>
      <rPr>
        <sz val="10"/>
        <color rgb="FF00B050"/>
        <rFont val="Arial"/>
        <family val="2"/>
      </rPr>
      <t xml:space="preserve">subsp. </t>
    </r>
    <r>
      <rPr>
        <i/>
        <sz val="10"/>
        <color rgb="FF00B050"/>
        <rFont val="Arial"/>
        <family val="2"/>
      </rPr>
      <t xml:space="preserve">papula </t>
    </r>
  </si>
  <si>
    <t>0.7-1.5 m</t>
  </si>
  <si>
    <t>2.5 m-3 m</t>
  </si>
  <si>
    <t>Sandy-clay</t>
  </si>
  <si>
    <t>Apr-May</t>
  </si>
  <si>
    <r>
      <t xml:space="preserve">Eremophila platycalyx </t>
    </r>
    <r>
      <rPr>
        <sz val="10"/>
        <color theme="1"/>
        <rFont val="Arial"/>
        <family val="2"/>
      </rPr>
      <t>subsp.</t>
    </r>
    <r>
      <rPr>
        <i/>
        <sz val="10"/>
        <color theme="1"/>
        <rFont val="Arial"/>
        <family val="2"/>
      </rPr>
      <t xml:space="preserve"> platycalyx</t>
    </r>
  </si>
  <si>
    <t>Granite Poverty Bush (Grafted)</t>
  </si>
  <si>
    <t>Eremophila punicea</t>
  </si>
  <si>
    <t>Crimson Eremophila (Grafted)</t>
  </si>
  <si>
    <t>7257</t>
  </si>
  <si>
    <t>Eremophila purpurascens</t>
  </si>
  <si>
    <t>Purple Eremophila (Grafted)</t>
  </si>
  <si>
    <t>7258</t>
  </si>
  <si>
    <t>0.6-1 m</t>
  </si>
  <si>
    <t>Mar-Sep</t>
  </si>
  <si>
    <t>Eremophila racemosa</t>
  </si>
  <si>
    <t>Showy Eremophila</t>
  </si>
  <si>
    <t>7260</t>
  </si>
  <si>
    <t>03-1.5 m</t>
  </si>
  <si>
    <t>Eremophila serrulata</t>
  </si>
  <si>
    <t>Serrate-leaved Eremophila</t>
  </si>
  <si>
    <t>0.25-2 m</t>
  </si>
  <si>
    <t>Eremophila subfloccosa</t>
  </si>
  <si>
    <t>Dense-felted Eremophila</t>
  </si>
  <si>
    <t>7274</t>
  </si>
  <si>
    <t>0.5-1-2 m</t>
  </si>
  <si>
    <t>Aug-Feb</t>
  </si>
  <si>
    <t>Eucalyptus albida</t>
  </si>
  <si>
    <t>White-leaved Mallee</t>
  </si>
  <si>
    <t>5548</t>
  </si>
  <si>
    <t>2.5-5 m</t>
  </si>
  <si>
    <t xml:space="preserve">Dec-Jan </t>
  </si>
  <si>
    <t>Eucalyptus angustissima</t>
  </si>
  <si>
    <t>Narrow-leaved Mallee</t>
  </si>
  <si>
    <t>1.0-4.0 m</t>
  </si>
  <si>
    <t>Eucalyptus brandiana</t>
  </si>
  <si>
    <t>Square-fruited Mallet</t>
  </si>
  <si>
    <t>34796</t>
  </si>
  <si>
    <t>4-5 m</t>
  </si>
  <si>
    <t>Mar-Aug</t>
  </si>
  <si>
    <t>Eucalyptus burracoppinensis</t>
  </si>
  <si>
    <t>Burracoppin Mallee</t>
  </si>
  <si>
    <t>1.0-6.0m</t>
  </si>
  <si>
    <t xml:space="preserve">Full to part shade </t>
  </si>
  <si>
    <r>
      <t xml:space="preserve">Eucalyptus caesia </t>
    </r>
    <r>
      <rPr>
        <sz val="10"/>
        <color rgb="FF00B050"/>
        <rFont val="Arial"/>
        <family val="2"/>
      </rPr>
      <t>subsp.</t>
    </r>
    <r>
      <rPr>
        <i/>
        <sz val="10"/>
        <color rgb="FF00B050"/>
        <rFont val="Arial"/>
        <family val="2"/>
      </rPr>
      <t xml:space="preserve"> magna</t>
    </r>
  </si>
  <si>
    <t>Silver Princess</t>
  </si>
  <si>
    <t>11823</t>
  </si>
  <si>
    <t>Eucalyptus calycogona</t>
  </si>
  <si>
    <t>Gooseberry Mallee</t>
  </si>
  <si>
    <t>4-8 m</t>
  </si>
  <si>
    <t>Eucalyptus dolichorhyncha</t>
  </si>
  <si>
    <t>Fuschia Gum</t>
  </si>
  <si>
    <t>13517</t>
  </si>
  <si>
    <t>Eucalyptus drummondii</t>
  </si>
  <si>
    <t>Drummonds Gum</t>
  </si>
  <si>
    <t>Hot sunny</t>
  </si>
  <si>
    <t>Jan-May</t>
  </si>
  <si>
    <t>8 m</t>
  </si>
  <si>
    <t>Jan to Dec</t>
  </si>
  <si>
    <t>Feature tree</t>
  </si>
  <si>
    <t>Eucalyptus erythrocorys</t>
  </si>
  <si>
    <t>Illyarrie Dwarf Form</t>
  </si>
  <si>
    <t>5638</t>
  </si>
  <si>
    <r>
      <t xml:space="preserve">Eucalyptus erythronema </t>
    </r>
    <r>
      <rPr>
        <sz val="10"/>
        <color theme="1"/>
        <rFont val="Arial"/>
        <family val="2"/>
      </rPr>
      <t>subsp.</t>
    </r>
    <r>
      <rPr>
        <i/>
        <sz val="10"/>
        <color theme="1"/>
        <rFont val="Arial"/>
        <family val="2"/>
      </rPr>
      <t xml:space="preserve"> erythronema</t>
    </r>
  </si>
  <si>
    <t>Red-flowered Mallee</t>
  </si>
  <si>
    <t>1.0-6.0 m</t>
  </si>
  <si>
    <t>Eucalyptus foecunda</t>
  </si>
  <si>
    <t>Fremantle Mallee</t>
  </si>
  <si>
    <t>9144</t>
  </si>
  <si>
    <t>Eucalyptus forrestiana</t>
  </si>
  <si>
    <t>5652</t>
  </si>
  <si>
    <t>Eucalyptus grossa</t>
  </si>
  <si>
    <t>Coarse-leaved Mallee</t>
  </si>
  <si>
    <t>5666</t>
  </si>
  <si>
    <t>Jan-Jun</t>
  </si>
  <si>
    <t>Eucalyptus kingsmillii</t>
  </si>
  <si>
    <t>Kingsmill’s Mallee</t>
  </si>
  <si>
    <t>5684</t>
  </si>
  <si>
    <t>Eucalyptus kruseana</t>
  </si>
  <si>
    <t>Bookleaf Mallee</t>
  </si>
  <si>
    <t>5687</t>
  </si>
  <si>
    <t>2-6 m</t>
  </si>
  <si>
    <t>Eucalyptus lunata</t>
  </si>
  <si>
    <t>Moon Lagoon Mallee</t>
  </si>
  <si>
    <t>3.0-4.0 m</t>
  </si>
  <si>
    <t>Prune for unique fine blue green foliage.</t>
  </si>
  <si>
    <r>
      <t xml:space="preserve">Eucalyptus macrocarpa </t>
    </r>
    <r>
      <rPr>
        <sz val="10"/>
        <color theme="1"/>
        <rFont val="Arial"/>
        <family val="2"/>
      </rPr>
      <t xml:space="preserve">subsp. </t>
    </r>
    <r>
      <rPr>
        <i/>
        <sz val="10"/>
        <color theme="1"/>
        <rFont val="Arial"/>
        <family val="2"/>
      </rPr>
      <t>macrocarpa</t>
    </r>
  </si>
  <si>
    <t>Mottlecah</t>
  </si>
  <si>
    <t>3-8 m</t>
  </si>
  <si>
    <t>Eucalyptus orbifolia</t>
  </si>
  <si>
    <t>Round-leaved Mallee</t>
  </si>
  <si>
    <t>5731</t>
  </si>
  <si>
    <t>Eucalyptus pimpiniana</t>
  </si>
  <si>
    <t>Pimpin Mallee</t>
  </si>
  <si>
    <t>5746</t>
  </si>
  <si>
    <t>Eucalyptus pleurocarpa</t>
  </si>
  <si>
    <t>Blue Mallee</t>
  </si>
  <si>
    <t>16180</t>
  </si>
  <si>
    <t>Eucalyptus proxima</t>
  </si>
  <si>
    <t>Nodding Mallee</t>
  </si>
  <si>
    <t>5 m</t>
  </si>
  <si>
    <t>Sandy or loamy</t>
  </si>
  <si>
    <t>Eucalyptus rosacea</t>
  </si>
  <si>
    <t>13055</t>
  </si>
  <si>
    <t>1.5-3 m</t>
  </si>
  <si>
    <t>Nov-Feb</t>
  </si>
  <si>
    <t>Pot plant and bird attracting</t>
  </si>
  <si>
    <t>Eucalyptus stoatei</t>
  </si>
  <si>
    <t>Scarlet Pear Gum</t>
  </si>
  <si>
    <t>9157</t>
  </si>
  <si>
    <t>Eucalyptus tenera</t>
  </si>
  <si>
    <t>Glazed Mallee</t>
  </si>
  <si>
    <t>Eucalyptus torquata</t>
  </si>
  <si>
    <t>Coral Gum</t>
  </si>
  <si>
    <t>5792</t>
  </si>
  <si>
    <t>Eucalyptus vesiculosa</t>
  </si>
  <si>
    <t>Corackerup Moort</t>
  </si>
  <si>
    <t>19659</t>
  </si>
  <si>
    <t>6-10 m</t>
  </si>
  <si>
    <t>5-8 m</t>
  </si>
  <si>
    <t>Eucalyptus youngiana</t>
  </si>
  <si>
    <t>Large-fruited Mallee</t>
  </si>
  <si>
    <t>5803</t>
  </si>
  <si>
    <t>Eutaxia epacridoides</t>
  </si>
  <si>
    <t>3876</t>
  </si>
  <si>
    <t>Eutaxia myrtifolia</t>
  </si>
  <si>
    <t>20214</t>
  </si>
  <si>
    <t>Moist gravelly</t>
  </si>
  <si>
    <t>Sandy or gravelly</t>
  </si>
  <si>
    <t>Gastrolobium celsianum</t>
  </si>
  <si>
    <t>Swan River Pea</t>
  </si>
  <si>
    <t>20505</t>
  </si>
  <si>
    <t>Gastrolobium latifolium</t>
  </si>
  <si>
    <t>20453</t>
  </si>
  <si>
    <t>Gastrolobium laytonii</t>
  </si>
  <si>
    <t>Kite-leaf Poison or Breelya</t>
  </si>
  <si>
    <t>3907</t>
  </si>
  <si>
    <t>2.5 m</t>
  </si>
  <si>
    <t>Gastrolobium melanopetalum</t>
  </si>
  <si>
    <t>20502</t>
  </si>
  <si>
    <t>Gastrolobium minus</t>
  </si>
  <si>
    <t>20511</t>
  </si>
  <si>
    <t>Gastrolobium praemorsum</t>
  </si>
  <si>
    <t>Gastrolobium sericeum</t>
  </si>
  <si>
    <t>20500</t>
  </si>
  <si>
    <t>Jul-Jan</t>
  </si>
  <si>
    <t>Gastrolobium villosum</t>
  </si>
  <si>
    <t>Crinkle-leaved Poison</t>
  </si>
  <si>
    <t>3933</t>
  </si>
  <si>
    <t>0.6-1.5 m</t>
  </si>
  <si>
    <t>Gompholobium capitatum</t>
  </si>
  <si>
    <t>Yellow Pea</t>
  </si>
  <si>
    <t>3948</t>
  </si>
  <si>
    <t>Gompholobium scabrum</t>
  </si>
  <si>
    <t>Painted Lady</t>
  </si>
  <si>
    <t>11083</t>
  </si>
  <si>
    <t>Gompholobium shuttleworthii</t>
  </si>
  <si>
    <t>Ruby Pea</t>
  </si>
  <si>
    <t>3956</t>
  </si>
  <si>
    <t>Gompholobium venustum</t>
  </si>
  <si>
    <t>Handsome Wedge Pea</t>
  </si>
  <si>
    <t>3958</t>
  </si>
  <si>
    <t>Well drained light acidic</t>
  </si>
  <si>
    <r>
      <t xml:space="preserve">Goodenia pulchella </t>
    </r>
    <r>
      <rPr>
        <sz val="10"/>
        <color theme="1"/>
        <rFont val="Arial"/>
        <family val="2"/>
      </rPr>
      <t>subsp.</t>
    </r>
    <r>
      <rPr>
        <i/>
        <sz val="10"/>
        <color theme="1"/>
        <rFont val="Arial"/>
        <family val="2"/>
      </rPr>
      <t xml:space="preserve"> </t>
    </r>
    <r>
      <rPr>
        <sz val="10"/>
        <color theme="1"/>
        <rFont val="Arial"/>
        <family val="2"/>
      </rPr>
      <t>Coastal Plain B</t>
    </r>
  </si>
  <si>
    <t>Goodenia pusilla</t>
  </si>
  <si>
    <t>Container Plant</t>
  </si>
  <si>
    <t>0.1-0.3 m</t>
  </si>
  <si>
    <t>Annual</t>
  </si>
  <si>
    <t>0.01-0.1 m</t>
  </si>
  <si>
    <t xml:space="preserve">Part shade to full sun. </t>
  </si>
  <si>
    <t>Swampy</t>
  </si>
  <si>
    <t>Goodenia varia</t>
  </si>
  <si>
    <t>7559</t>
  </si>
  <si>
    <t>Goodenia viscida</t>
  </si>
  <si>
    <t>Viscid Goodenia</t>
  </si>
  <si>
    <t>7562</t>
  </si>
  <si>
    <t>Limestone</t>
  </si>
  <si>
    <t>Most of the year</t>
  </si>
  <si>
    <t>Grevillea candelabroides</t>
  </si>
  <si>
    <t>1973</t>
  </si>
  <si>
    <t>2.5-6  m</t>
  </si>
  <si>
    <t>Grevillea cooljarloo</t>
  </si>
  <si>
    <t>0.5-1.2  m</t>
  </si>
  <si>
    <t>1.0-1.5  m</t>
  </si>
  <si>
    <t>Grevillea curviloba</t>
  </si>
  <si>
    <t>Narrow Curved-leaf Grevillea</t>
  </si>
  <si>
    <t>14409</t>
  </si>
  <si>
    <t>0.1-2.5 m</t>
  </si>
  <si>
    <t>Grevillea dielsiana</t>
  </si>
  <si>
    <t>Diels Grevillea</t>
  </si>
  <si>
    <t>1989</t>
  </si>
  <si>
    <t>1-3  m</t>
  </si>
  <si>
    <t>Mar-Nov</t>
  </si>
  <si>
    <t>Grevillea eriostachya</t>
  </si>
  <si>
    <t>Yellow Flame Grevillea</t>
  </si>
  <si>
    <t>2001</t>
  </si>
  <si>
    <t>4  m</t>
  </si>
  <si>
    <t>3-4  m</t>
  </si>
  <si>
    <t>Grevillea humifusa</t>
  </si>
  <si>
    <t>15987</t>
  </si>
  <si>
    <t>2-3  m</t>
  </si>
  <si>
    <r>
      <t xml:space="preserve">Grevillea insignis </t>
    </r>
    <r>
      <rPr>
        <sz val="10"/>
        <color rgb="FF00B050"/>
        <rFont val="Arial"/>
        <family val="2"/>
      </rPr>
      <t>subsp.</t>
    </r>
    <r>
      <rPr>
        <i/>
        <sz val="10"/>
        <color rgb="FF00B050"/>
        <rFont val="Arial"/>
        <family val="2"/>
      </rPr>
      <t xml:space="preserve"> elliotii</t>
    </r>
  </si>
  <si>
    <t>Wax Grevillea</t>
  </si>
  <si>
    <t>14424</t>
  </si>
  <si>
    <t>Grevillea obtusifolia</t>
  </si>
  <si>
    <t>Gingin Gem Grevillea</t>
  </si>
  <si>
    <t>8836</t>
  </si>
  <si>
    <t>Grevillea oligomera</t>
  </si>
  <si>
    <t>15978</t>
  </si>
  <si>
    <t>1.2-2 m</t>
  </si>
  <si>
    <r>
      <t xml:space="preserve">Grevillea petrophiloides </t>
    </r>
    <r>
      <rPr>
        <sz val="10"/>
        <color theme="1"/>
        <rFont val="Arial"/>
        <family val="2"/>
      </rPr>
      <t>subsp.</t>
    </r>
    <r>
      <rPr>
        <i/>
        <sz val="10"/>
        <color theme="1"/>
        <rFont val="Arial"/>
        <family val="2"/>
      </rPr>
      <t xml:space="preserve"> petrophiloides</t>
    </r>
  </si>
  <si>
    <t>Pink Pokers</t>
  </si>
  <si>
    <t>13415</t>
  </si>
  <si>
    <t>Grevillea rogersoniana</t>
  </si>
  <si>
    <t>Rogersons' Grevillea</t>
  </si>
  <si>
    <t>1- 3 m</t>
  </si>
  <si>
    <t>Grevillea sparsiflora</t>
  </si>
  <si>
    <t>Sparse-flowered Grevillea</t>
  </si>
  <si>
    <t>2093</t>
  </si>
  <si>
    <t>Grevillea thelemanniana</t>
  </si>
  <si>
    <t>Spider Net Grevillea</t>
  </si>
  <si>
    <t>2107</t>
  </si>
  <si>
    <t>Guichenotia ledifolia</t>
  </si>
  <si>
    <t>5011</t>
  </si>
  <si>
    <t>Guichenotia macrantha</t>
  </si>
  <si>
    <t>Large-flowered Guichenotia (Pink Form)</t>
  </si>
  <si>
    <t>Part shade</t>
  </si>
  <si>
    <t>Well-drained acidic</t>
  </si>
  <si>
    <t>Hakea anadenia</t>
  </si>
  <si>
    <t>17670</t>
  </si>
  <si>
    <t>Hakea auriculata</t>
  </si>
  <si>
    <t>Drought tolerant</t>
  </si>
  <si>
    <t>Hakea bucculenta</t>
  </si>
  <si>
    <t>Red Pokers</t>
  </si>
  <si>
    <t>2135</t>
  </si>
  <si>
    <t>3-7 m</t>
  </si>
  <si>
    <t>Hakea cinerea</t>
  </si>
  <si>
    <t>Ashy Hakea</t>
  </si>
  <si>
    <t>2139</t>
  </si>
  <si>
    <t>Hakea conchifolia</t>
  </si>
  <si>
    <t>Shell-leaved Hakea</t>
  </si>
  <si>
    <t>2143</t>
  </si>
  <si>
    <t>Hakea corymbosa</t>
  </si>
  <si>
    <t>Cauliflower Hakea</t>
  </si>
  <si>
    <t>2145</t>
  </si>
  <si>
    <t>1.2-3 m</t>
  </si>
  <si>
    <t>Hakea drupacea</t>
  </si>
  <si>
    <t>Hakea elliptica</t>
  </si>
  <si>
    <t>Oval-leaf Hakea</t>
  </si>
  <si>
    <t>2156</t>
  </si>
  <si>
    <t>Hakea erecta</t>
  </si>
  <si>
    <t>2157</t>
  </si>
  <si>
    <t>Mar-Jun</t>
  </si>
  <si>
    <t>2.5-4 m</t>
  </si>
  <si>
    <t xml:space="preserve">Jun-Oct </t>
  </si>
  <si>
    <t>0.5-2.5 m</t>
  </si>
  <si>
    <t>Hakea francisiana</t>
  </si>
  <si>
    <t>Emu Tree</t>
  </si>
  <si>
    <t>2163</t>
  </si>
  <si>
    <t>2.5-8 m</t>
  </si>
  <si>
    <t>Hakea invaginata</t>
  </si>
  <si>
    <t>2167</t>
  </si>
  <si>
    <t>Hakea laurina</t>
  </si>
  <si>
    <t>Pincushion Hakea</t>
  </si>
  <si>
    <t>2171</t>
  </si>
  <si>
    <t>0.6-2 m</t>
  </si>
  <si>
    <t>Hakea lissocarpha</t>
  </si>
  <si>
    <t>Honey Bush</t>
  </si>
  <si>
    <t>2175</t>
  </si>
  <si>
    <t>1.0-2 m</t>
  </si>
  <si>
    <t>Fragrant</t>
  </si>
  <si>
    <t>Hakea minyma</t>
  </si>
  <si>
    <t>2182</t>
  </si>
  <si>
    <t>Hakea multilineata</t>
  </si>
  <si>
    <t>Grass-leaved Hakea</t>
  </si>
  <si>
    <t>2184</t>
  </si>
  <si>
    <t>Hakea obtusa</t>
  </si>
  <si>
    <t>2189</t>
  </si>
  <si>
    <t>Hakea orthorrhyncha</t>
  </si>
  <si>
    <t>Bird Beak Hakea</t>
  </si>
  <si>
    <t>2192</t>
  </si>
  <si>
    <t>1.2-4 m</t>
  </si>
  <si>
    <t>Hakea petiolaris</t>
  </si>
  <si>
    <t>Sea Urchin Hakea</t>
  </si>
  <si>
    <t>2194</t>
  </si>
  <si>
    <t>Hakea platysperma</t>
  </si>
  <si>
    <t>Cricket-ball Hakea</t>
  </si>
  <si>
    <t>2195</t>
  </si>
  <si>
    <t>Hakea prostrata</t>
  </si>
  <si>
    <t>Harsh Hakea</t>
  </si>
  <si>
    <t>2197</t>
  </si>
  <si>
    <t>Hakea scoparia</t>
  </si>
  <si>
    <t>2204</t>
  </si>
  <si>
    <t>Hakea stenocarpa</t>
  </si>
  <si>
    <t>Narrow-fruited Hakea</t>
  </si>
  <si>
    <t>2206</t>
  </si>
  <si>
    <t>Acidic</t>
  </si>
  <si>
    <t>1.0-1.5 m</t>
  </si>
  <si>
    <t>Hakea trifurcata</t>
  </si>
  <si>
    <t>Two-leaf Hakea</t>
  </si>
  <si>
    <t>3.5 m</t>
  </si>
  <si>
    <t>Apr-Oct</t>
  </si>
  <si>
    <t>Hemiandra gardneri</t>
  </si>
  <si>
    <t>Peach Snakebush (Grafted)</t>
  </si>
  <si>
    <t>6835</t>
  </si>
  <si>
    <t>Pot plant</t>
  </si>
  <si>
    <t>Hemiandra pungens</t>
  </si>
  <si>
    <t>6839</t>
  </si>
  <si>
    <t>Hibbertia cuneiformis</t>
  </si>
  <si>
    <t>Cutleaf Hibbertia</t>
  </si>
  <si>
    <t>0.5-1.3 m</t>
  </si>
  <si>
    <t>Jan-Mar</t>
  </si>
  <si>
    <t>Hibbertia furfuracea</t>
  </si>
  <si>
    <t>5126</t>
  </si>
  <si>
    <t>0.5-1.6 m</t>
  </si>
  <si>
    <t>Hibbertia glaucophylla</t>
  </si>
  <si>
    <t>5166</t>
  </si>
  <si>
    <t>0.3-0.7 m</t>
  </si>
  <si>
    <t>Hibbertia grossulariifolia</t>
  </si>
  <si>
    <t>Gooseberry-leaved Guinea Flower</t>
  </si>
  <si>
    <t>5132</t>
  </si>
  <si>
    <t>Shade</t>
  </si>
  <si>
    <t>Hibbertia hemignosta</t>
  </si>
  <si>
    <t>Jun to Oct</t>
  </si>
  <si>
    <t>Hovea elliptica</t>
  </si>
  <si>
    <t>Tree Hovea</t>
  </si>
  <si>
    <t>3965</t>
  </si>
  <si>
    <t>1.5-3.5 m</t>
  </si>
  <si>
    <t>Dappled shade with morning sun</t>
  </si>
  <si>
    <t>Free draining with moisture</t>
  </si>
  <si>
    <t>Hypocalymma angustifolium</t>
  </si>
  <si>
    <t>White Myrtle</t>
  </si>
  <si>
    <t>5817</t>
  </si>
  <si>
    <t>Hypocalymma asperum</t>
  </si>
  <si>
    <t>13105</t>
  </si>
  <si>
    <t>0.3-0.9 m</t>
  </si>
  <si>
    <t>Hypocalymma robustum</t>
  </si>
  <si>
    <t>Swan River Myrtle</t>
  </si>
  <si>
    <t>5825</t>
  </si>
  <si>
    <t>0.4-1 m</t>
  </si>
  <si>
    <t>0.4-0.6 m</t>
  </si>
  <si>
    <t>Nov-Jun</t>
  </si>
  <si>
    <t>Hypocalymma strictum</t>
  </si>
  <si>
    <t>5827</t>
  </si>
  <si>
    <t>Isopogon buxifolius</t>
  </si>
  <si>
    <t>Isopogon cuneatus</t>
  </si>
  <si>
    <t>Coneflower</t>
  </si>
  <si>
    <t>2226</t>
  </si>
  <si>
    <t>0.45-1 m</t>
  </si>
  <si>
    <t>1.5 m-2 m</t>
  </si>
  <si>
    <t xml:space="preserve">Free draining </t>
  </si>
  <si>
    <t>Isopogon dubius</t>
  </si>
  <si>
    <t>Pincushion Coneflower</t>
  </si>
  <si>
    <t>2229</t>
  </si>
  <si>
    <t>Isopogon formosus</t>
  </si>
  <si>
    <t>Rose Coneflower</t>
  </si>
  <si>
    <t>2230</t>
  </si>
  <si>
    <t>Isopogon gardneri</t>
  </si>
  <si>
    <t>14440</t>
  </si>
  <si>
    <t>Free draining sandy loam</t>
  </si>
  <si>
    <r>
      <t xml:space="preserve">Isopogon spathulatus </t>
    </r>
    <r>
      <rPr>
        <sz val="10"/>
        <color theme="1"/>
        <rFont val="Arial"/>
        <family val="2"/>
      </rPr>
      <t xml:space="preserve">subsp. </t>
    </r>
    <r>
      <rPr>
        <i/>
        <sz val="10"/>
        <color theme="1"/>
        <rFont val="Arial"/>
        <family val="2"/>
      </rPr>
      <t>spathulatus</t>
    </r>
  </si>
  <si>
    <t>Isopogon trilobus</t>
  </si>
  <si>
    <t>Barrel Coneflower</t>
  </si>
  <si>
    <t>2240</t>
  </si>
  <si>
    <t>1-1.2 m</t>
  </si>
  <si>
    <t>1.15 m</t>
  </si>
  <si>
    <t>Loamy or sandy soils</t>
  </si>
  <si>
    <t>Jacksonia floribunda</t>
  </si>
  <si>
    <t>Holly Pea</t>
  </si>
  <si>
    <t>4010</t>
  </si>
  <si>
    <t>0.8-2 m</t>
  </si>
  <si>
    <r>
      <t xml:space="preserve">Jacksonia </t>
    </r>
    <r>
      <rPr>
        <sz val="10"/>
        <rFont val="Arial"/>
        <family val="2"/>
      </rPr>
      <t>sp</t>
    </r>
    <r>
      <rPr>
        <i/>
        <sz val="10"/>
        <rFont val="Arial"/>
        <family val="2"/>
      </rPr>
      <t>.</t>
    </r>
  </si>
  <si>
    <t>0.2-2 m</t>
  </si>
  <si>
    <t>Kennedia beckxiana</t>
  </si>
  <si>
    <t>Cape Arid Kennedia</t>
  </si>
  <si>
    <t>4035</t>
  </si>
  <si>
    <t>Kennedia coccinea</t>
  </si>
  <si>
    <t>Coral Vine</t>
  </si>
  <si>
    <t>4037</t>
  </si>
  <si>
    <t>Free draining</t>
  </si>
  <si>
    <t>Kennedia microphylla</t>
  </si>
  <si>
    <t>4041</t>
  </si>
  <si>
    <t>Kennedia nigricans</t>
  </si>
  <si>
    <t>Black Kennedia</t>
  </si>
  <si>
    <t>4042</t>
  </si>
  <si>
    <t>4 m</t>
  </si>
  <si>
    <t>Vigorous climber</t>
  </si>
  <si>
    <t>Kennedia stirlingii</t>
  </si>
  <si>
    <t>Bushy Kennedia</t>
  </si>
  <si>
    <t>4045</t>
  </si>
  <si>
    <t>Kunzea baxteri</t>
  </si>
  <si>
    <t>Baxter's Kunzea</t>
  </si>
  <si>
    <t>5831</t>
  </si>
  <si>
    <t>Kunzea glabrescens</t>
  </si>
  <si>
    <t>Spearwood</t>
  </si>
  <si>
    <t>1.5-4 m</t>
  </si>
  <si>
    <t>Kunzea micromera</t>
  </si>
  <si>
    <t>5836</t>
  </si>
  <si>
    <t>Kunzea pulchella</t>
  </si>
  <si>
    <t>Granite Kunzea</t>
  </si>
  <si>
    <t>5840</t>
  </si>
  <si>
    <t>Kunzea rostrata</t>
  </si>
  <si>
    <t>14776</t>
  </si>
  <si>
    <r>
      <t xml:space="preserve">Kunzea </t>
    </r>
    <r>
      <rPr>
        <sz val="10"/>
        <color theme="1"/>
        <rFont val="Arial"/>
        <family val="2"/>
      </rPr>
      <t>sp.</t>
    </r>
  </si>
  <si>
    <r>
      <t xml:space="preserve">Labichea lanceolata </t>
    </r>
    <r>
      <rPr>
        <sz val="10"/>
        <color theme="1"/>
        <rFont val="Arial"/>
        <family val="2"/>
      </rPr>
      <t xml:space="preserve">subsp. </t>
    </r>
    <r>
      <rPr>
        <i/>
        <sz val="10"/>
        <color theme="1"/>
        <rFont val="Arial"/>
        <family val="2"/>
      </rPr>
      <t>brevifolia</t>
    </r>
  </si>
  <si>
    <t>11528</t>
  </si>
  <si>
    <t>0.9-3 m</t>
  </si>
  <si>
    <t>Lambertia inermis</t>
  </si>
  <si>
    <t>Chittick</t>
  </si>
  <si>
    <t>2248</t>
  </si>
  <si>
    <t>Lambertia orbifolia</t>
  </si>
  <si>
    <t>Round-leaf Honeysuckle</t>
  </si>
  <si>
    <t>Lasiopetalum angustifolium</t>
  </si>
  <si>
    <t xml:space="preserve">Narrow Leaved Lasiopetalum
</t>
  </si>
  <si>
    <t>9099</t>
  </si>
  <si>
    <t>Lasiopetalum discolor</t>
  </si>
  <si>
    <t>Coast Velvet Bush</t>
  </si>
  <si>
    <t>5030</t>
  </si>
  <si>
    <t>Lechenaultia</t>
  </si>
  <si>
    <t>Kings Park Spirit of Suffrage</t>
  </si>
  <si>
    <t>Lechenaultia biloba</t>
  </si>
  <si>
    <t>Blue Leschenaultia (Dark Blue)</t>
  </si>
  <si>
    <t>7568</t>
  </si>
  <si>
    <t>Lechenaultia laricina</t>
  </si>
  <si>
    <t>Scarlet Leschenaultia</t>
  </si>
  <si>
    <t>7579</t>
  </si>
  <si>
    <t>Leucophyta brownii</t>
  </si>
  <si>
    <t>Cushion Bush</t>
  </si>
  <si>
    <t>16449</t>
  </si>
  <si>
    <t>Marianthus paralius</t>
  </si>
  <si>
    <t>25819</t>
  </si>
  <si>
    <t>Marianthus ringens</t>
  </si>
  <si>
    <t>Chapman River Climber</t>
  </si>
  <si>
    <t>17632</t>
  </si>
  <si>
    <t>Melaleuca amydra</t>
  </si>
  <si>
    <t>1.8 m</t>
  </si>
  <si>
    <t>Sandy saline</t>
  </si>
  <si>
    <t>Melaleuca ciliosa</t>
  </si>
  <si>
    <t>5888</t>
  </si>
  <si>
    <t>Melaleuca coccinea</t>
  </si>
  <si>
    <t>Goldfields Bottlebrush</t>
  </si>
  <si>
    <t>5891</t>
  </si>
  <si>
    <t>Melaleuca conothamnoides</t>
  </si>
  <si>
    <t>Purple pom-pom myrtle</t>
  </si>
  <si>
    <t>5895</t>
  </si>
  <si>
    <t>Melaleuca cordata</t>
  </si>
  <si>
    <t>5896</t>
  </si>
  <si>
    <t>Melaleuca filifolia</t>
  </si>
  <si>
    <t>Wiry Honey-myrtle</t>
  </si>
  <si>
    <t>5911</t>
  </si>
  <si>
    <t>Melaleuca fulgens</t>
  </si>
  <si>
    <t>Scarlet Honeymyrtle (Candy Pink Form)</t>
  </si>
  <si>
    <t>5912</t>
  </si>
  <si>
    <t xml:space="preserve"> (Salmon Form)</t>
  </si>
  <si>
    <t>1.5 m-3 m</t>
  </si>
  <si>
    <t>Red Form</t>
  </si>
  <si>
    <t>Melaleuca hollidayi</t>
  </si>
  <si>
    <t>18129</t>
  </si>
  <si>
    <t xml:space="preserve">Well drained light to medium  </t>
  </si>
  <si>
    <t>Melaleuca huegelii</t>
  </si>
  <si>
    <t>Chenille Honey-myrtle</t>
  </si>
  <si>
    <t>5920</t>
  </si>
  <si>
    <t>Chenille Honey-myrtle (Dwarf form)</t>
  </si>
  <si>
    <t>1-6 m</t>
  </si>
  <si>
    <t>Tolerates limestone</t>
  </si>
  <si>
    <t>Melaleuca laetifica</t>
  </si>
  <si>
    <t>18452</t>
  </si>
  <si>
    <t>0.8-1 m</t>
  </si>
  <si>
    <r>
      <rPr>
        <i/>
        <sz val="10"/>
        <color theme="1"/>
        <rFont val="Arial"/>
        <family val="2"/>
      </rPr>
      <t xml:space="preserve">Melaleuca pentagona </t>
    </r>
    <r>
      <rPr>
        <sz val="10"/>
        <color theme="1"/>
        <rFont val="Arial"/>
        <family val="2"/>
      </rPr>
      <t xml:space="preserve">var. </t>
    </r>
    <r>
      <rPr>
        <i/>
        <sz val="10"/>
        <color theme="1"/>
        <rFont val="Arial"/>
        <family val="2"/>
      </rPr>
      <t>latifolia</t>
    </r>
  </si>
  <si>
    <t>11686</t>
  </si>
  <si>
    <t>Melaleuca pulchella</t>
  </si>
  <si>
    <t xml:space="preserve">Claw Flower
</t>
  </si>
  <si>
    <t>5955</t>
  </si>
  <si>
    <t>0.5-1.7 m</t>
  </si>
  <si>
    <t>Melaleuca radula</t>
  </si>
  <si>
    <t>Graceful Honey-myrtle</t>
  </si>
  <si>
    <t>5958</t>
  </si>
  <si>
    <t>Melaleuca sapientes</t>
  </si>
  <si>
    <t>18276</t>
  </si>
  <si>
    <t>0.6-1.3 m</t>
  </si>
  <si>
    <t>Melaleuca seriata</t>
  </si>
  <si>
    <t>5964</t>
  </si>
  <si>
    <t>Melaleuca societatis</t>
  </si>
  <si>
    <t>18165</t>
  </si>
  <si>
    <t>Melaleuca suberosa</t>
  </si>
  <si>
    <t>Cork-bark Honeymyrtle</t>
  </si>
  <si>
    <t>5973</t>
  </si>
  <si>
    <t>Melaleuca subtrigona</t>
  </si>
  <si>
    <t>5975</t>
  </si>
  <si>
    <t>0.2-1.6 m</t>
  </si>
  <si>
    <t>Melaleuca trichophylla</t>
  </si>
  <si>
    <t>5983</t>
  </si>
  <si>
    <r>
      <rPr>
        <i/>
        <sz val="10"/>
        <color theme="1"/>
        <rFont val="Arial"/>
        <family val="2"/>
      </rPr>
      <t xml:space="preserve">Melaleuca tuberculata </t>
    </r>
    <r>
      <rPr>
        <sz val="10"/>
        <color theme="1"/>
        <rFont val="Arial"/>
        <family val="2"/>
      </rPr>
      <t>var</t>
    </r>
    <r>
      <rPr>
        <i/>
        <sz val="10"/>
        <color theme="1"/>
        <rFont val="Arial"/>
        <family val="2"/>
      </rPr>
      <t>. tuberculata</t>
    </r>
  </si>
  <si>
    <t>Melaleuca violacea</t>
  </si>
  <si>
    <t>5988</t>
  </si>
  <si>
    <t>Myoporum insulare</t>
  </si>
  <si>
    <t>Blueberry tree (Prostrate)</t>
  </si>
  <si>
    <t>0.25-0.5 m</t>
  </si>
  <si>
    <t>Myoporum velutinum</t>
  </si>
  <si>
    <t>Olearia muelleri</t>
  </si>
  <si>
    <t>Goldfields Daisy</t>
  </si>
  <si>
    <t>0.4-1.5 m</t>
  </si>
  <si>
    <t>Well drained acidic</t>
  </si>
  <si>
    <t>Ornduffia albiflora</t>
  </si>
  <si>
    <r>
      <t xml:space="preserve">Orthrosanthus laxus </t>
    </r>
    <r>
      <rPr>
        <sz val="10"/>
        <color theme="1"/>
        <rFont val="Arial"/>
        <family val="2"/>
      </rPr>
      <t>var</t>
    </r>
    <r>
      <rPr>
        <i/>
        <sz val="10"/>
        <color theme="1"/>
        <rFont val="Arial"/>
        <family val="2"/>
      </rPr>
      <t>. laxus</t>
    </r>
  </si>
  <si>
    <t>Morning Iris</t>
  </si>
  <si>
    <t>0.2-0.7 m</t>
  </si>
  <si>
    <t>Orthrosanthus multiflorus</t>
  </si>
  <si>
    <t>Orthrosanthus polystachyus</t>
  </si>
  <si>
    <t>Many Spike Orthrosanthus</t>
  </si>
  <si>
    <t>Pileanthus aurantiacus</t>
  </si>
  <si>
    <t xml:space="preserve">Tip prune </t>
  </si>
  <si>
    <t>Pileanthus filifolius</t>
  </si>
  <si>
    <t>Summer Coppercups</t>
  </si>
  <si>
    <t>Pimelea cracens</t>
  </si>
  <si>
    <t>0.3-1.0 m</t>
  </si>
  <si>
    <t>Pimelea ferruginea</t>
  </si>
  <si>
    <t xml:space="preserve"> pink form</t>
  </si>
  <si>
    <t>Pimelea floribunda</t>
  </si>
  <si>
    <t>0.25-1.2 m</t>
  </si>
  <si>
    <t>Pimelea leucantha</t>
  </si>
  <si>
    <t>Pimelea physodes</t>
  </si>
  <si>
    <t>Qualup Bell (Grafted)</t>
  </si>
  <si>
    <t>Pimelea rosea</t>
  </si>
  <si>
    <t>Rose Banjine (Grafted)</t>
  </si>
  <si>
    <t>Rose Banjine</t>
  </si>
  <si>
    <t>02-1.5 m</t>
  </si>
  <si>
    <t>0.2-0.8 m</t>
  </si>
  <si>
    <t>Well-drained gravelly acidic</t>
  </si>
  <si>
    <t>0.3 - 1 m</t>
  </si>
  <si>
    <t>Pimelea sylvestris</t>
  </si>
  <si>
    <t>Prostanthera baxteri</t>
  </si>
  <si>
    <t>Prostanthera magnifica</t>
  </si>
  <si>
    <t>Magnificent Mint Bush (Grafted)</t>
  </si>
  <si>
    <t>0.2-1.5 m</t>
  </si>
  <si>
    <t>Tip prune after flowering</t>
  </si>
  <si>
    <t>0.4-2 m</t>
  </si>
  <si>
    <t>Ricinocarpos cyanescens</t>
  </si>
  <si>
    <t>1-2-3.0 m</t>
  </si>
  <si>
    <t xml:space="preserve">Oct-Jan </t>
  </si>
  <si>
    <t>Rinzia icosandra</t>
  </si>
  <si>
    <t>Recherche Mainland Rinzia</t>
  </si>
  <si>
    <t>0.3-1.3 m</t>
  </si>
  <si>
    <t>Scaevola calliptera</t>
  </si>
  <si>
    <t>pink form</t>
  </si>
  <si>
    <t>Scaevola crassifolia</t>
  </si>
  <si>
    <t>Thick-leaved Fanflower</t>
  </si>
  <si>
    <t>0.5-1.5</t>
  </si>
  <si>
    <t>1.5-1.5 m</t>
  </si>
  <si>
    <t>Scaevola filifolia</t>
  </si>
  <si>
    <t>Thread-leaved Diaspasis (Pink form)</t>
  </si>
  <si>
    <t>0.5-0.8  m</t>
  </si>
  <si>
    <t>0.3-0.6  m</t>
  </si>
  <si>
    <t>Sep-May</t>
  </si>
  <si>
    <t>Scaevola oldfieldii</t>
  </si>
  <si>
    <t>Loamy</t>
  </si>
  <si>
    <t>Scaevola porocarya</t>
  </si>
  <si>
    <t>Striate-fruit Scaevola</t>
  </si>
  <si>
    <t>Scaevola striata</t>
  </si>
  <si>
    <t>Royal Robe</t>
  </si>
  <si>
    <r>
      <t xml:space="preserve">Scaevola thesioides </t>
    </r>
    <r>
      <rPr>
        <sz val="10"/>
        <color theme="1"/>
        <rFont val="Arial"/>
        <family val="2"/>
      </rPr>
      <t xml:space="preserve">subsp. </t>
    </r>
    <r>
      <rPr>
        <i/>
        <sz val="10"/>
        <color theme="1"/>
        <rFont val="Arial"/>
        <family val="2"/>
      </rPr>
      <t>thesioides</t>
    </r>
  </si>
  <si>
    <t>Scholtzia laxiflora</t>
  </si>
  <si>
    <r>
      <t xml:space="preserve">Scholtzia </t>
    </r>
    <r>
      <rPr>
        <sz val="10"/>
        <color theme="1"/>
        <rFont val="Arial"/>
        <family val="2"/>
      </rPr>
      <t>sp. Wongonderrah</t>
    </r>
  </si>
  <si>
    <t>Nov-Dec</t>
  </si>
  <si>
    <t>Good cut flower</t>
  </si>
  <si>
    <t>Senna artemisioides</t>
  </si>
  <si>
    <t>Sphaerolobium macranthum</t>
  </si>
  <si>
    <t>Stirlingia latifolia</t>
  </si>
  <si>
    <t>Blueboy</t>
  </si>
  <si>
    <t>Sandy and loamy</t>
  </si>
  <si>
    <t>Synaphea stenoloba</t>
  </si>
  <si>
    <t>Taxandria linearifolia</t>
  </si>
  <si>
    <t>May-Jan</t>
  </si>
  <si>
    <t>Taxandria spathulata</t>
  </si>
  <si>
    <t>Templetonia retusa</t>
  </si>
  <si>
    <t>Cockies Tongues</t>
  </si>
  <si>
    <t>Thomasia cognata</t>
  </si>
  <si>
    <t>0.1-0.7 m</t>
  </si>
  <si>
    <t>Thomasia macrocarpa</t>
  </si>
  <si>
    <t>Large-fruited Thomasia</t>
  </si>
  <si>
    <t>Thomasia paniculata</t>
  </si>
  <si>
    <t>Well-drained sandy or gravelly</t>
  </si>
  <si>
    <t>Thomasia triphylla</t>
  </si>
  <si>
    <t>Thryptomene butleri</t>
  </si>
  <si>
    <t>Thryptomene dampieri</t>
  </si>
  <si>
    <t>Thryptomene denticulata</t>
  </si>
  <si>
    <t>Thryptomene hyporhytis</t>
  </si>
  <si>
    <t>Well drained sandy</t>
  </si>
  <si>
    <t>0.3-0.5  m</t>
  </si>
  <si>
    <t>0.4-1.0  m</t>
  </si>
  <si>
    <t>Thryptomene nitida</t>
  </si>
  <si>
    <t>Thryptomene repens</t>
  </si>
  <si>
    <t>Thryptomene saxicola</t>
  </si>
  <si>
    <t>Rock Thryptomene</t>
  </si>
  <si>
    <r>
      <t xml:space="preserve">Thryptomene </t>
    </r>
    <r>
      <rPr>
        <sz val="10"/>
        <color theme="1"/>
        <rFont val="Arial"/>
        <family val="2"/>
      </rPr>
      <t>sp</t>
    </r>
    <r>
      <rPr>
        <i/>
        <sz val="10"/>
        <color theme="1"/>
        <rFont val="Arial"/>
        <family val="2"/>
      </rPr>
      <t>.</t>
    </r>
  </si>
  <si>
    <t>Thryptomene stapfii</t>
  </si>
  <si>
    <t>Thryptomene stenophylla</t>
  </si>
  <si>
    <t>Dec-Aug</t>
  </si>
  <si>
    <t>Feb-Nov</t>
  </si>
  <si>
    <t>Trymalium ledifolium</t>
  </si>
  <si>
    <r>
      <t xml:space="preserve">Verticordia brevifolia </t>
    </r>
    <r>
      <rPr>
        <sz val="10"/>
        <color rgb="FF00B050"/>
        <rFont val="Arial"/>
        <family val="2"/>
      </rPr>
      <t xml:space="preserve">subsp. </t>
    </r>
    <r>
      <rPr>
        <i/>
        <sz val="10"/>
        <color rgb="FF00B050"/>
        <rFont val="Arial"/>
        <family val="2"/>
      </rPr>
      <t>brevifolia</t>
    </r>
  </si>
  <si>
    <t>Verticordia brownii</t>
  </si>
  <si>
    <t>Pink Cauliflower</t>
  </si>
  <si>
    <r>
      <rPr>
        <i/>
        <sz val="10"/>
        <color theme="1"/>
        <rFont val="Arial"/>
        <family val="2"/>
      </rPr>
      <t xml:space="preserve">Verticordia chrysostachys </t>
    </r>
    <r>
      <rPr>
        <sz val="10"/>
        <color theme="1"/>
        <rFont val="Arial"/>
        <family val="2"/>
      </rPr>
      <t>var.</t>
    </r>
    <r>
      <rPr>
        <i/>
        <sz val="10"/>
        <color theme="1"/>
        <rFont val="Arial"/>
        <family val="2"/>
      </rPr>
      <t xml:space="preserve"> chrysostachys</t>
    </r>
  </si>
  <si>
    <r>
      <rPr>
        <i/>
        <sz val="10"/>
        <color rgb="FF00B050"/>
        <rFont val="Arial"/>
        <family val="2"/>
      </rPr>
      <t xml:space="preserve">Verticordia chrysostachys </t>
    </r>
    <r>
      <rPr>
        <sz val="10"/>
        <color rgb="FF00B050"/>
        <rFont val="Arial"/>
        <family val="2"/>
      </rPr>
      <t xml:space="preserve">var. </t>
    </r>
    <r>
      <rPr>
        <i/>
        <sz val="10"/>
        <color rgb="FF00B050"/>
        <rFont val="Arial"/>
        <family val="2"/>
      </rPr>
      <t>pallida</t>
    </r>
  </si>
  <si>
    <t>Nov-Apr</t>
  </si>
  <si>
    <r>
      <t xml:space="preserve">Verticordia densiflora </t>
    </r>
    <r>
      <rPr>
        <sz val="10"/>
        <color theme="1"/>
        <rFont val="Arial"/>
        <family val="2"/>
      </rPr>
      <t xml:space="preserve">var. </t>
    </r>
    <r>
      <rPr>
        <i/>
        <sz val="10"/>
        <color theme="1"/>
        <rFont val="Arial"/>
        <family val="2"/>
      </rPr>
      <t>stelluligera</t>
    </r>
  </si>
  <si>
    <r>
      <t xml:space="preserve">Verticordia dichroma </t>
    </r>
    <r>
      <rPr>
        <sz val="10"/>
        <color rgb="FF00B050"/>
        <rFont val="Arial"/>
        <family val="2"/>
      </rPr>
      <t xml:space="preserve">var. </t>
    </r>
    <r>
      <rPr>
        <i/>
        <sz val="10"/>
        <color rgb="FF00B050"/>
        <rFont val="Arial"/>
        <family val="2"/>
      </rPr>
      <t>syntoma</t>
    </r>
  </si>
  <si>
    <t>0.4-1.7 m</t>
  </si>
  <si>
    <t xml:space="preserve">Prune lightly after flowering </t>
  </si>
  <si>
    <t>Verticordia grandis</t>
  </si>
  <si>
    <t>Scarlet Featherflower (Grafted)</t>
  </si>
  <si>
    <r>
      <t xml:space="preserve">Verticordia mitchelliana </t>
    </r>
    <r>
      <rPr>
        <sz val="10"/>
        <color rgb="FF00B050"/>
        <rFont val="Arial"/>
        <family val="2"/>
      </rPr>
      <t xml:space="preserve">subsp. </t>
    </r>
    <r>
      <rPr>
        <i/>
        <sz val="10"/>
        <color rgb="FF00B050"/>
        <rFont val="Arial"/>
        <family val="2"/>
      </rPr>
      <t>mitchelliana</t>
    </r>
  </si>
  <si>
    <t>Rapier Featherflower</t>
  </si>
  <si>
    <r>
      <t xml:space="preserve">Verticordia muelleriana </t>
    </r>
    <r>
      <rPr>
        <sz val="10"/>
        <color rgb="FF00B050"/>
        <rFont val="Arial"/>
        <family val="2"/>
      </rPr>
      <t xml:space="preserve">subsp. </t>
    </r>
    <r>
      <rPr>
        <i/>
        <sz val="10"/>
        <color rgb="FF00B050"/>
        <rFont val="Arial"/>
        <family val="2"/>
      </rPr>
      <t>muelleriana</t>
    </r>
  </si>
  <si>
    <t>Verticordia oculata</t>
  </si>
  <si>
    <t xml:space="preserve">Light sandy </t>
  </si>
  <si>
    <t>Verticordia pennigera</t>
  </si>
  <si>
    <t>Verticordia pityrhops</t>
  </si>
  <si>
    <t>Pine-like Featherflower</t>
  </si>
  <si>
    <t>0.1-0.3</t>
  </si>
  <si>
    <t>Feb-Jan</t>
  </si>
  <si>
    <r>
      <rPr>
        <i/>
        <sz val="10"/>
        <color theme="1"/>
        <rFont val="Arial"/>
        <family val="2"/>
      </rPr>
      <t xml:space="preserve">Verticordia plumosa </t>
    </r>
    <r>
      <rPr>
        <sz val="10"/>
        <color theme="1"/>
        <rFont val="Arial"/>
        <family val="2"/>
      </rPr>
      <t xml:space="preserve">var. </t>
    </r>
    <r>
      <rPr>
        <i/>
        <sz val="10"/>
        <color theme="1"/>
        <rFont val="Arial"/>
        <family val="2"/>
      </rPr>
      <t>brachyphylla</t>
    </r>
  </si>
  <si>
    <r>
      <t xml:space="preserve">Verticordia plumosa </t>
    </r>
    <r>
      <rPr>
        <sz val="10"/>
        <color theme="1"/>
        <rFont val="Arial"/>
        <family val="2"/>
      </rPr>
      <t>var</t>
    </r>
    <r>
      <rPr>
        <i/>
        <sz val="10"/>
        <color theme="1"/>
        <rFont val="Arial"/>
        <family val="2"/>
      </rPr>
      <t>. incrassata</t>
    </r>
  </si>
  <si>
    <r>
      <t xml:space="preserve">Verticordia plumosa </t>
    </r>
    <r>
      <rPr>
        <sz val="10"/>
        <color theme="1"/>
        <rFont val="Arial"/>
        <family val="2"/>
      </rPr>
      <t xml:space="preserve">var. </t>
    </r>
    <r>
      <rPr>
        <i/>
        <sz val="10"/>
        <color theme="1"/>
        <rFont val="Arial"/>
        <family val="2"/>
      </rPr>
      <t>plumosa</t>
    </r>
  </si>
  <si>
    <t>(Cape Riche form)</t>
  </si>
  <si>
    <r>
      <t xml:space="preserve">Verticordia staminosa </t>
    </r>
    <r>
      <rPr>
        <sz val="10"/>
        <color rgb="FFFF0000"/>
        <rFont val="Arial"/>
        <family val="2"/>
      </rPr>
      <t xml:space="preserve">subsp. </t>
    </r>
    <r>
      <rPr>
        <i/>
        <sz val="10"/>
        <color rgb="FFFF0000"/>
        <rFont val="Arial"/>
        <family val="2"/>
      </rPr>
      <t>cylindracea</t>
    </r>
  </si>
  <si>
    <t>Pine Featherflower (Spreading)</t>
  </si>
  <si>
    <t xml:space="preserve">Sandy or gravelly </t>
  </si>
  <si>
    <t>Verticordia venusta</t>
  </si>
  <si>
    <t xml:space="preserve">Sep-Jan </t>
  </si>
  <si>
    <r>
      <t xml:space="preserve">Wurmbea dioica </t>
    </r>
    <r>
      <rPr>
        <sz val="10"/>
        <color theme="1"/>
        <rFont val="Arial"/>
        <family val="2"/>
      </rPr>
      <t>subsp</t>
    </r>
    <r>
      <rPr>
        <i/>
        <sz val="10"/>
        <color theme="1"/>
        <rFont val="Arial"/>
        <family val="2"/>
      </rPr>
      <t>. alba</t>
    </r>
  </si>
  <si>
    <t>0.035-0.3 m</t>
  </si>
  <si>
    <t>Description</t>
  </si>
  <si>
    <t xml:space="preserve">Upright, fast-growing small tree. Grows 6-8 m h x 3-5 m w. Thin bright green foliage. Abundant rod-shaped bright yellow flowers from July-Oct. Adaptable to a range to soil types in full sun. </t>
  </si>
  <si>
    <t xml:space="preserve">Low growing spreading shrub. Grows 0.2-0.5 m h x 0.3-1 m w. Dark green foliage growing from suckering stems. Bright gold flowers from July-Oct. Well-drained soils in part to full sun. </t>
  </si>
  <si>
    <t>Spreading small shrub 1-1.5 m h x 1-2 m w. Bright green foliage. Globular, deep yellow flowers arranged in pairs from Aug-Oct. Grows in a range of soils in partial to full sun.</t>
  </si>
  <si>
    <t>Attractive medium shrub. Grows 1-2 m h x 1-2 m w. Fine, feathery, dark green foliage. Abundant yellow ball-shaped flowers from July-Oct. Well-drained light to medium soils in partial sun to dappled shade. Phytophthora resistant.</t>
  </si>
  <si>
    <t>Ornamental and adaptable medium to tall shrub. Grows 2-4 m h x 2-4 m w. Greyish hairy foliage. Bright yellow rod-like flowers from Aug-Oct followed by large decorative pods. Well-drained soils in full sun.</t>
  </si>
  <si>
    <t>Attractive spreading shrub. Grows 1-1.5 m h x 1-2 m w. Phyllodes recurved and pungent. Bright yellow globular flowers from May-July. Sunny position in a range of soils.</t>
  </si>
  <si>
    <t>Upright, open shrub 1-5 m h. Unusual, large phyllodes 5-7 cm long, toothed with coarse surface. Bright, golden spike flowerheads 4-7 cm long from Sept-Oct. Well-drained soils preferring full sun. Conservation status: Threatened.</t>
  </si>
  <si>
    <t>Dwarf shrub with hairy branchlets from 0.5-1 m h x 1-1.5 m w. Feathery foliage. Bright gold rod flowers from May-Sept. Well-drained soils in part sun. Good container plant. Conservation status: Priority 3.</t>
  </si>
  <si>
    <t>Attractive low plant. Grows 0.2-0.5 m h x 1-2 m w. Soft blue-green feathery foliage. Bright gold rod-shaped flowers from July-Sept. Well-drained light to medium soils in semi-shade or full sun. Tip prune after flowering. Phytophthora resistant.</t>
  </si>
  <si>
    <t xml:space="preserve">Very attractive medium shrub. Grows 1-2 m h x 1-2 m w. Soft dark green foliage. Bright gold rod-shaped flowers from July-Sept. Well-drained light to medium soils in semi-shade or full sun. Tip prune after flowering. </t>
  </si>
  <si>
    <t>Small-medium shrub. Grows 1-2 m h x 2 m w. Hairy, feathery foliage. Large, globular yellow flowers from June-Sept. Grows in well-drained gravelly or sandy soils in dappled shade to full sun. Conservation status: Priority 4.</t>
  </si>
  <si>
    <t>Prostrate preading prickly shrub. Grows 0.0-0.2 m h x 0.5-1.5 m w. Feathery foliage. Abundant golden yellow flowers from July-Oct. Does well in part to full sun in a range of soils. Does well in limestone and in coastal situations.</t>
  </si>
  <si>
    <t xml:space="preserve">Wiry medium shrub. Grows 2-3 m h x 1-3 m w. Very long bluish green leaves. Yellow rod-shaped flowers from Aug-Oct. Grows in well-drained sandy soils in full sun. </t>
  </si>
  <si>
    <t xml:space="preserve">Prostrate or low growing shrub, 0.1-0.4 m h x 0.5-1.5 m w. Mid-green foliage. Pale yellow to cream flowers from Sep-Oct. Grows in well-drained soils in sunny locations. </t>
  </si>
  <si>
    <t xml:space="preserve">Very ornamental medium shrub. Grows 3 m h x 2-3 m w. Has weeping branches arranged in a zig-zag pattern. Attractive golden rod flowers from April-Sept. Well-drained light to medium soils in part to full sun.  </t>
  </si>
  <si>
    <t>Open, spindly upright shrub. Grows 2-4 m h x 1.5-2 m w. Grey elliptic foliage. Cluster of yellow globular flowers from April-June. Grows in well-drained sandy or clay-loam soils in part to full sun. Conservation status: Priority 4.</t>
  </si>
  <si>
    <t>Dwarf, upright shrub. Grows 0.6-0.8 m h x 1 m w. Hairy, feathery grey-green foliage. Yellow, globular flowers from May-August. Well-drained soils in part to full sun location. Suitable as a container plant.</t>
  </si>
  <si>
    <t xml:space="preserve">An ornamental medium shrub. Grows 0.5-3m h. 'Minni-ritchi' bark. Fine long mid-green foliage. Yellow ball-shaped flowers from Aug-Dec. Grow in well-drained soils in part to full sun. </t>
  </si>
  <si>
    <t>Dense spreading shrub. Grows 0.5-1 m h x 2-5 m w. Grey-green, aromatic foliage. Racemes of bright yellow, globular flowers from Aug-Oct. Grows in a range of soils in partial to full sun.</t>
  </si>
  <si>
    <t xml:space="preserve">Upright open-branched medium shrub, 2-3 m h x 1-2.5 m w. Bright green sticky foliage. Large deep yellow globular flowers from July-Dec. Well-drained light to medium soils essential. Does best in full sun. </t>
  </si>
  <si>
    <t>Diffuse open shrub. Grows 0.6-1.2 m h x 0.5-1 m w. Fine prickly mid-green foliage. Abundant golden yellow ball flowers from July-Oct. Grows in gravelly-clay or sandy well-drained soils in part to full sun.</t>
  </si>
  <si>
    <t>Attractive erect shrub with beautiful ‘Minnie-Ritchie’ bark. Grows 2-4 m h x 3-4 m w. Fine light green foliage. Dense, bright yellow rod-shaped flowers from April-Aug. Very well-drained soils in a hot sunny spot. From Pilbara region.</t>
  </si>
  <si>
    <t>Dwarf, compact shrub from 0.5-1 m h x 0.5-1 m w. Soft feathery foliage. Attractive golden yellow rod-like flowers in July-Sept. Well-drained light to heavy soils in part to full sun. Excellent container plant.</t>
  </si>
  <si>
    <t>Low shrub. 0.7 m h x 0.5 m w.  Long leafy stems sent out from base of plant which bear pale yellow flowers from Jun-Sept. Great plant for adding variety to a native garden because of distinctive shape.  Limestone, sand or gravel.  Full sun or part shade.</t>
  </si>
  <si>
    <t>Attractive grey-green medium shrub. Grows 1-3 m h x 1.5-2.5 m w. Soft grey-green foliage. Pink-red flowers from March-Oct. Grows in most light sandy soils in part to full sun. Natural hybrid. Conservation Status: Priority 4.</t>
  </si>
  <si>
    <t>Dwarf spreading shrub with silky, grey foliage and pink new growth. Grows 0.5-1 m h x 1-3 m w. Pink-purple flowers in spring, also sporadic. Well-drained light to heavy soils in part to full sun.</t>
  </si>
  <si>
    <t>Attractive spreading shrub. Grows 0.2-0.5 m h x 1-1.5 m w. Fine grey-green foliage with red new growth. Small pink and green flowers from Aug-Dec. Well-drained light to medium soils in part to full sun. Good groundcover. Conservation status: Priority 3.</t>
  </si>
  <si>
    <t>Erect medium to large shrub. Grows 1-3 m h x 2 m w. Yellow flowers with orange throat from Aug-Dec. Light to medium soils in a sunny position. Lightly prune after flowering. Conservation status: Priority 4.</t>
  </si>
  <si>
    <t xml:space="preserve">Attractive small spreading shrub. Grows 0.3-0.6 m h x 1-2 m w. Hairy green leaves. Reddish-purple flowers from Dec-Feb. Well-drained sandy soils in part shade to full sun. Can be trimmed. </t>
  </si>
  <si>
    <t xml:space="preserve">Attractive small garden plant. Grows 1 m h x 1 m w. Erect branches with rounded dark green leaves. Scarlet, tubular flowers from May-Dec. Most relatively well-drained soils in part to full sun. Attracts nectar-feeding birds. Tip prune after flowering. </t>
  </si>
  <si>
    <t>Low spreading shrub. Grows 0.5-0.8 m h x 1-2 m w. Spiky mid green foliage. Attractive pale to dark pink flowers from Aug-Nov. Grows in well-drained sandy or loamy soils in part to full sun. Bird attracting. Conservation status: Threatened.</t>
  </si>
  <si>
    <t xml:space="preserve">Compact “She-oak”. Grows 0.5-1.5 m h x 1-1.5 m w. Fine bluish green foliage. Red female flowers and brown male flowers. Adaptable to a range of soils. Tolerates slightly alkaline soils. Full to part sun. </t>
  </si>
  <si>
    <t>Attractive small hardy kangaroo paw to 35 cm h. Lovely pink and cream flower spikes atop rich deep green branched stems. Flowers all year round. Plant in full or part sun in well-drained soils.</t>
  </si>
  <si>
    <r>
      <t xml:space="preserve">Attractive small prolific flowering kangaroo paw with rich purple flowers and soft blue green foliage. Flowers all year round in a protected, bright and sunny position. Grows to 40cm. Best as a feature plant in a </t>
    </r>
    <r>
      <rPr>
        <b/>
        <sz val="10"/>
        <color rgb="FF000000"/>
        <rFont val="Arial"/>
        <family val="2"/>
      </rPr>
      <t>container</t>
    </r>
    <r>
      <rPr>
        <sz val="10"/>
        <color rgb="FF000000"/>
        <rFont val="Arial"/>
        <family val="2"/>
      </rPr>
      <t>.</t>
    </r>
  </si>
  <si>
    <t>Attractive medium-sized kangaroo paw. Very hardy with flowering stems to 0.6-1 m h. Mid-red flowers from spring to autumn. Great for small gardens, landscaping or growing in tubs. Grows in a range of soils in part to full sun.</t>
  </si>
  <si>
    <t>Attractive compact kangaroo paw. hly branched flowering stems from 0.3-0.6 m h. Pink flowers all year round. Great for small gardens, landscaping or growing in tubs. Grows in a range of soils in part to full sun.</t>
  </si>
  <si>
    <t>Attractive compact kangaroo paw. Upright unbranched flowering stems from 0.5-0.7 m h. Lime/yellow flowers with red stems mainly spring and summer. Great for small gardens or growing in tubs. Grows in a range of soils in part to full sun.</t>
  </si>
  <si>
    <t xml:space="preserve">A small unique kangaroo paw. Grows 0.35 m h x 0.45 m w. Best grown in part shade in well drained soil. Dusky green foliage with purple, red and green flowers. Flowers from Mar to Oct. A good container plant </t>
  </si>
  <si>
    <t>Tall kangaroo paw to 3 m h with strappy mid-green leaves.Tall spikes of green flowers from late spring to early summer. Grows in most soils in part to full sun. Good cut flowers. Bird attractive.</t>
  </si>
  <si>
    <t>Tall kangaroo paw to 3 m h with strappy mid-green leaves.Tall spikes of green/yellow flowers from late spring to early summer. Grows in most soils in part to full sun. Good cut flowers. Bird attractive.</t>
  </si>
  <si>
    <t>Tall kangaroo paw to 3 m h with strappy mid-green leaves.Tall spikes of red flowers from late spring to early summer. Grows in most soils in part to full sun. Good cut flowers. Bird attractive.</t>
  </si>
  <si>
    <t>Perennial herb-like shrub. Does best for 2-3 years. Stems are from 0.2 m to 1 m h. Flowers red and green from Aug to Nov. Well-drained soils in sunny location. Best not to water from above. Protect from snails.</t>
  </si>
  <si>
    <t xml:space="preserve">Attractive clump-forming plant. Grows 0.2-0.6 m h x 0.5 m w. Dark green strap-like leaves. Dark green or yellow-green flowers on medium spikes from July-Nov. Grows well in part to full sun in moist light soils. Protect from snails. Use trickle drippers. </t>
  </si>
  <si>
    <t xml:space="preserve">Attractive small shrub. Grows 1-1.5 m h x 2-2.5 m w. Fine bright green foliage. Abundant white and pink flowers from June-March. Grows well in a range of soil types. Tolerates part shade, but does best in part to full sun. Phytophthora resistant. </t>
  </si>
  <si>
    <t>A medium lignotuberous shrub, Grows 1.3 m h x  0.8 m w. Light pink or white flowers from late spring to summer.  Prefers sand, clay sand or black loam in full sun or partial shade. Conservation status: Priority 2.</t>
  </si>
  <si>
    <t>Dense medium shrub. Grows 1-3 m h x 2-3 m w. Bluish-grey soft foliage. Small yellow-brown flowers most of the year. Grows in heavy, alkaline or partly saline soils in full sun. Good contrast foliage plant.</t>
  </si>
  <si>
    <t>Densely foliaged spreading shrub. 1-2 m h x 1.5-2 m w. Serrated grey-green leaves. Large 10-20 cm x 10 cm bright orange flowers from May-Aug. Well-drained sandy soils in part to full sun. Tolerates some alkalinity. Bird attracting.</t>
  </si>
  <si>
    <t>Prostrate shrub. Spreading to 2-4 m. Leaves deeply lobed to about 50 cm. Flowerheads 20 cm x 9 cm. Reddish pink with yellow stamens from Sept-Nov. Well-drained soils in dappled shade to full sun.</t>
  </si>
  <si>
    <t>Decorative large shrub to small tree. Grows 3-5 m h x 3-5 m w. Serrated dark green foliage. Large orange flowers from Nov-March. Grows in well-drained light to medium soils in full sun. Attractive to honeyeaters. Bird attracting.</t>
  </si>
  <si>
    <t>Dense spreading shrub. Grows 2 m h x 3 m w. Green serrated leaves. Bronze new growth. Pendant flowers. Deep scarlet or yellow from Oct-Dec. Well-drained soils with dappled shade to full sun. Bird attracting.</t>
  </si>
  <si>
    <t>Upright dense shrub. Grows 1.5 m h x 2 m w. Long serrated leaves. Round bright yellow flowerheads 6 cm from April-July. Light well-drained soils with dappled shade to full sun. Can be cut back hard.</t>
  </si>
  <si>
    <t>Low growing spreading shrub. Grows 0.2 m h x 0.5-1 m w. Serrated mid-green foliage. Attractive yellow, buff or red coloured flowers to 3.5 cm across from July-Sept. Well-drained soils in part shade to full sun.</t>
  </si>
  <si>
    <t>hly ornamental large shrub from 3-5 m h x 2-4 m w. Toothed dark green foliage. Profuse bright yellow-orange flowers at ends of branches. Flowers Sept-Nov. Needs very well-drained soils in part sun. Good cut flower. Prune after flowering.</t>
  </si>
  <si>
    <t>Prostrate shrub. Spreading to 1-2 m. Long deeply lobed leaves. Large, conspicuous, reddish-brown flowers from Sept- Nov. Sunny position in well-drained gravelly or sandy soils.</t>
  </si>
  <si>
    <t>Adaptable large shrub to small tree, 4-6 m h x 3-5 m w. Dark green divided leaves with bright red new growth. Yellow cylindrical flowers from Sept-Jan. Well-drained light to medium soils. Dappled shade to full sun. Frost resistant.</t>
  </si>
  <si>
    <t>Ornamental medium shrub. Grows 2-3 m h x 1.5-2.5 m w. Serrated mid-green prickly foliage. Large yellow to yellowish-green flowers from April-Nov. Grows in well-drained soils in part to full sun. Good cut flower.</t>
  </si>
  <si>
    <t xml:space="preserve">Large shrub to small upright street tree. Grows 5-10 m h x 3-6 m w. Dark greened toothed prickly foliage. Profuse clusters of yellow flowers that turn orange-red from March-May and Aug-Oct. Grows in well-drained sandy soils in part to full sun.  </t>
  </si>
  <si>
    <t xml:space="preserve">Dense medium shrub. Grows 2-3 m h x 2-3 m w. Leaves toothed with wavy margins. Attractive nodding flowerheads yellow-green from July-Dec. Well-drained or gravelly soils in dappled shade to full sun. </t>
  </si>
  <si>
    <t xml:space="preserve">Dense shrub. Grows 0.3-1 m h x 2-4 m w. Deep green foliage. Large cylindrical flowers range from creamy-yellow to orange-brown from Feb-Oct. Well-drained soils in part to full sun.  Lightly prune to keep compact. Bird attracting. </t>
  </si>
  <si>
    <t>Ornamental compact shrub to 3 m h. Dentate mid green leaves. Bronze new growth. Colourful pink-red flowers from Feb-Aug. Well-drained light to medium soils in part to full sun. Can prune after flowering. Bird attracting.</t>
  </si>
  <si>
    <t>Dwarf clumping or spreading shrub, 0.1-1 m h x 0.6-3 m w. Fern-like dark green foliage. Brownish yellow flowers at the base of the leaves from July-Oct. Well-drained soils in dappled shade to full sun. Good container plant.</t>
  </si>
  <si>
    <t>Spreading low shrub 0.3 m h x 1-3 m w. Shiny, dark green, fern-like leaves. Reddish-brown flowers displayed at edge of plant from June-Oct. Needs very well-drained light to medium soil in full sun to do best. Possible specimen for container.</t>
  </si>
  <si>
    <t>Attractive medium-sized shrub, 2-3 m h x 2-3 m w. Wedge-shaped foliage. Cream to yellow flower cones (10 cm long x 5-8 cm w) from Oct-March. Well-drained soils in full sun.</t>
  </si>
  <si>
    <t>Outstanding medium shrub. Grows 1-3 m h x 1-2 m w. Long serrated bright green leaves. Abundant yellow flowers in bunches from Aug-Nov. Well-drained soils in part to full sun. Good cut flowers. Prune after flowering.</t>
  </si>
  <si>
    <t>Eye-catching open small shrub. Grows 2 m h x 1.5 m w. Dark grey-green foliage. Large cylindrical flowers. White initially opening to orange from Feb-Aug. Well-drained light to medium soils (tolerates some alkalinity). Best in full sun. Bird attracting.</t>
  </si>
  <si>
    <t xml:space="preserve">Prostrate shrub. Spreading to 2 m. Deeply lobed foliage. New growth bronze. Flowerheads yellow-brown to dull red from Aug-Jan. Sunny position in well-drained sandy or gravelly soils. </t>
  </si>
  <si>
    <t xml:space="preserve">A bushy spreading shrub. Grows 1-2 m h x 1-3 m w. Crowded linear green foliage. Flowers pale-purple and cream to yellow from Aug-Jan. Grows in well-drained sandy soils in part to full sun. Conversation Status: Priority 4. </t>
  </si>
  <si>
    <t>Attractive summer-flowering medium to large shrub from 1.5-5 m h x 2-5 m w. Dentate foliage. Showy, large, bright-yellow cylindrical flowers 17 cm x 10 cm from Nov-Jan. Well-drained light to medium soils in full sun. Somewhat lime tolerant. Bird attracting.</t>
  </si>
  <si>
    <t xml:space="preserve">Medium shrub to 1-3 m h x 1.5-2 m w. Fine dark green leaves. Yellow-orange flowers are spherical, 6-8 cm across and appear from Jan-July. Grows in well-drained sandy loams in a sunny or partly shady position. </t>
  </si>
  <si>
    <t>Dense rounded shrub. Grows 0.7-2 m h x 1-1.5 m w. Crowded ovate foliage. Yellow, orange or red flowers from June-March. Well-drained soils in part to full sun. Prune after flowering. Bird attracting.</t>
  </si>
  <si>
    <t>Densely branched rounded small shrub. Grows 0.5-1.5 m x 1-1.5 m w. Crowded, dense, olive-green foliage. Terminal clusters of dark red to purple-red flowers from Oct-May. Grows in very well-drained sandy or gravelly heavy soils in part to full sun.</t>
  </si>
  <si>
    <t>Medium-sized shrub. Grows 2-3 m h x 1.5-2 m w. Grey-green foliage. Attractive two-tone flowers of green and red from Sep-Dec. Well-drained light to heavy soils in part to full sun.</t>
  </si>
  <si>
    <t xml:space="preserve">Low spreading shrub. Grows 0.2-0.4 m h x 0.5-1 m w. Fine hairy foliage. Two-toned flowers – yellow-green at base and red at tips from Sept-Jan. Well-drained soils in part to full sun. Ideally suited as an ornamental undershrub or as a container plant. </t>
  </si>
  <si>
    <t>Adaptable medium upright shrub. Grows 2-3 m h x 2 m w. Grey-green tightly packed foliage. Lime-green with red-tipped bottlebrush flowers from Nov-July. Grows in a range of soils in part to full sun. Bird attracting.</t>
  </si>
  <si>
    <t>Small, much branched shrub. Grows 0.3-1.2 m h x 0.5-1.2 m w. Grey-green, fine, stem clasping foliage. Attractive pink-maroon flowers in elongated spikes to 2 cm. Flowers from Oct-Feb. Grows in well-drained soils in part to full sun.</t>
  </si>
  <si>
    <t>Compact small shrub. Grows 0.3-1.5 m h x 1 m w. Grey-green foliage. Terminal purple-red globular flowers from Oct-Feb. Light to heavy well-drained soils in dappled shade to full sun. Good container plant.  Conservation status: Priority 3.</t>
  </si>
  <si>
    <t>Sturdy climber growing up to 3 m h. Oblong bright to deep green leaves. Blue, pinkish or white flowers in pendent clusters from July-Mar. Attractive on fences or growing over other plants.Grows in a range of soils in part to full sun.</t>
  </si>
  <si>
    <t xml:space="preserve">Light to medium shrubby climber growing up to 1.5 m h. Mid-green linear crowded foliage. White-blue starry flowers from Sept-Dec. Grows in well-drained light to medium moist soils in a semi-shaded position. </t>
  </si>
  <si>
    <t>Small compact shrub. Grows 1 m h x 1 m w. Bright green soft aromatic foliage. Masses of plum coloured bell-shaped flowers from late winter to early spring. Grows in full sun to part shade in neutral to acidic free draining soil. Lightly prune.</t>
  </si>
  <si>
    <t xml:space="preserve">Attractive small shrub. Grows 1-2 m h x 0.5-1.5 m w. Aromatic foliage. Profuse pink flowers at ends of stems from Aug-Nov. Grows in a range of soils in dappled shade to part sun with good root protection. Tip prune to keep compact. </t>
  </si>
  <si>
    <t xml:space="preserve">Erect, bushy shrub. Grows 1 m h x 0.8 m w. Dense aromatic foliage. Fragrant white pink-tinged bell shaped flowers in spring. Moist well-drained soil. Dappled shade or part sun. </t>
  </si>
  <si>
    <t>Erect, slender, hly scented shrub. Grows 1-2 m h x 0.5-1 m w. Fine compact aromatic foliage.  Masses of hly fragrant brown bells from July to Oct. Moist well-drained soil.  Dappled shade or part sun.</t>
  </si>
  <si>
    <t xml:space="preserve">A very attractive medium upright shrub,1-4 m h x 1-2 m w. Ferny deep green aromatic foliage. Pinkish-red bell-like flowers from Oct-Jan. Grows in a range of light to heavy well-drained soils in dappled shade to part sun. </t>
  </si>
  <si>
    <t xml:space="preserve">Eye-catching low shrub when in flower. Grows 0.5-1 m h x 0.5-1 m w. Branchlets spiny. Scarlet pea-shaped flowers to 1 cm across from June-Nov. Moist well-drained light to medium soils in part to full sun.  </t>
  </si>
  <si>
    <t>Decorative, small, upright leafless shrub,1-2 m h x  1-1.5 m w. Abundant bright red pea-shaped flowers to 1.5 cm long from April-Sept. Does best in well-drained soils in part sun. Tip prune to shape.</t>
  </si>
  <si>
    <t xml:space="preserve">Dwarf perennial herb. Grows 0.3-0.6 m h x 0.1-0.5 m w. Long strappy mid-green leaves. Clusters of white scented flowers on tall scapes from Sept-Dec. Grows in well-drained gravelly or sandy soils in part to full sun. Good container plant. </t>
  </si>
  <si>
    <t>Small succulent leafed annual. Grows 0.1-0.2 m h x 0.1 w. Fleshy leaves. Bright pink flowers on tall scapes from spring-summer. Grow in full sun or pots.</t>
  </si>
  <si>
    <t>An outstanding shrub. Grows 2-4 m h x 1-3 m w. Blue-green leaves with reddish new growth. Deep scarlet bottlebrush flowers from Aug-March. Does best in wet to moist soils in full sun. Bird attracting. Can be pruned.</t>
  </si>
  <si>
    <t>Very hardy ornamental medium-sized shrub, 2-4 m h x 2-3 m w. Grey green leaves. Large bright red bottlebrush flowers from Aug-Jan. Grows in most soils in full sun. Bird attracting.</t>
  </si>
  <si>
    <t xml:space="preserve">Attractive dwarf shrub from 0.5-1 m h x 1 m w. Greyish-green foliage. One-sided clusters of dark flowers from Sept-April. Fairly well-drained soils with part to full sun. </t>
  </si>
  <si>
    <t xml:space="preserve">Compact low-growing shrub. Grows 0.8 m h x 1 m w. Dense hairy young growth. Upright foliage. Attractive dark red flowers from mid-spring to summer. Grows in well-drained soils in full sun or part shade. </t>
  </si>
  <si>
    <t>Prostrate ground cover. Grows 0.2-0.3 m h x 2-5 m w. Hairy medium green fine foliage. Abundant dark red flowers from Oct-March. Adaptable to a range of soil types. Grows in part to full sun. Very bird attracting.</t>
  </si>
  <si>
    <t>Attractive dwarf spreading shrub. Grows 0.5-1 m h x 1-2 m w. Crowded hairy green foliage. Rich red clustered flowers mainly in summer. Grows in well-drained soils in part to full sun. Attractive to nectar-feeding birds.</t>
  </si>
  <si>
    <t>An evergreen erect to spreading shrub with linear and needle-like leaves. Grows 0.3-1.5 m h. Blood red flowers appear from Mar to Dec. Grows in most soils in full sun or part shade. Bird attracting plant.</t>
  </si>
  <si>
    <t xml:space="preserve">A small upright shrub. Grows 0.8-1.2 m h x 0.8-1.5 m w. Fine mid-green foliage. Abundant cream-yellow flowers from Sept-Feb. Adapts well to most well-drained soils in part to full sun or dappled shade. </t>
  </si>
  <si>
    <t>Upright shrub. Around 1-2 m h x 1-1.5 m w. Flowers in terminal clusters. Golden yellow with spicy fragrance from Sept-Feb. Well-drained soils.  Partial or full sun. Good container plant.</t>
  </si>
  <si>
    <t xml:space="preserve">Attractive small shrub. Grows 0.2-1 m h. Yellow-cream flowers from Aug to Jan. Grows in well drained soils in part to full sun. </t>
  </si>
  <si>
    <t xml:space="preserve">Prostrate ground cover from 0.1-0.2 m h x 0.5-1.1 m w. Crowded dark green foliage. Profuse purple starflowers in Sept-Feb. Grows in a w range of well-drained soils in part to full sun. </t>
  </si>
  <si>
    <t>Slender spreading open shrub. 30 cm - 2 m h x 0.3-1 m w.  Pretty star shaped white flowers during Spring. Grows in red loamy sand or sandy clay soils in full sun or dappled shade. Conservation status: Priority 1.</t>
  </si>
  <si>
    <t>Small shrub. Grows 0.3-1.5 m h x 0.5-1 m w. Fine deep green foliage. Abundant pink flowers from Aug-Nov. Grows in a range of relatively well-drained soils in dappled shade to full sun.</t>
  </si>
  <si>
    <t>Prostrate, succulent perennial, herb. Grows to 1-2 m w. Flowers are pink-white or red-purple from Augl to Sep. Grows in full sun in coastal dunes.</t>
  </si>
  <si>
    <t xml:space="preserve">A rounded shrub. Grows 2 m h x 1.5 m w. Masses of large white wax flowers changing to dark pink from Jul to Sep. Grows in a range of well drained soils. Low water requirement once established. </t>
  </si>
  <si>
    <t>Prostrate groundcover.  Grows 0.2 m to 1.2m h x 0.5-1 m w. Fine crowded foliage. Pink and white flowers from Jan-Dec. Prefers moist well-drained soil. Grows in part to full sun. Tip prune regularly.</t>
  </si>
  <si>
    <t>Erect or spreading shrub.  Grows 0.5-1 m h x 0.5-1 m w. Fine crowded foliage. Pink and white flowers from Sept-Nov. Prefers moist well-drained soil in part to full sun. Tip prune regularly.</t>
  </si>
  <si>
    <t xml:space="preserve">A dense medium shrub with bushy foliage.Grows 2m h x 1.5m w. Flowers change from light pink to deep magenta in Sep-Mar Well-drained soils in part to full sun. Drought tolerant. </t>
  </si>
  <si>
    <t>Spreading shrub. Grows 0.3-1.2 m h x 1-1.2 m w. Attractive mid-green foliage with red new growth. Small white-pink flowers from Aug-Dec. Grows in well-drained soils in part to full sun. Conservation status: Threatened.</t>
  </si>
  <si>
    <t xml:space="preserve">Attractive small-sized shrub. Grows 1.0-1.2 m h x 0.6-1.2 m w. Large white flowers from Sept-Dec. Grows in a range of well-drained soils. Sunny position. Prune after flowering. </t>
  </si>
  <si>
    <t>Attractive small-sized shrub. Grows 1.0-1.2 m h x 0.6-1.2 m w. Large pink flowers from Sept-Dec. Grows in a range of well-drained soils. Sunny position. Prune after flowering.</t>
  </si>
  <si>
    <t xml:space="preserve">Decorative medium shrub. Grows 1-4 m h x 1-3 m w. Wavy mid-green hairy foliage. Pendulous cream-green flowers from Sept-Dec. Grows in moist well-drained soils in dappled shade or part sun. </t>
  </si>
  <si>
    <t>Small spreading shrub. Grows 1-1.5 m h x 1-1.5 m w. Wavy, teethed bright green leaves. Bright pea-flowers of orange, pink and yellow from July-Nov. Well-drained soils in semi-shade. Prune lightly after flowering.</t>
  </si>
  <si>
    <t xml:space="preserve">Small shrub with curved pointed leaves. Grows 1-1.5 m h x 1-1.5 m w. Orange-red and yellow pea flowers from Aug-Dec. Well-drained medium to heavy soils. Partial to full sun provided it has protection for root system. </t>
  </si>
  <si>
    <t>Low spreading shrub. Grows 0.5-1 m h x 1 m w. Bright green dentate foliage. Bright red, pink and yellow pea flowers in winter and spring. Well-drained soils in part to full sun. Good container plant. Conservation status: Threatened.</t>
  </si>
  <si>
    <t>Compact spreading shrub, 0.5-1 m h x 0.8-1.2 m w. Hairy green foliage. Creamy-white flowers followed by green hairy fruits from Aug-Sept. Grows in well-drained soils in part to full sun. Conservation status: Threatened.</t>
  </si>
  <si>
    <t>Tufting perennial plant. Grows 0.3-0.5m h x 0.5 m w. Hairy, grey leaves with clustered, yellow tubular flowers from July-Nov. Grows in most well-drained soils in part to full sun. Excellent garden or container plant.</t>
  </si>
  <si>
    <t>Tufting perennial plant. Grows 0.15-0.4 m h x 0.5 m w. Hairy, grey leaves with clustered, yellow tubular flowers from July-Nov. Grows in most well-drained soils in part to full sun. Excellent garden or container plant. Limestone tolerant.</t>
  </si>
  <si>
    <t>Tufting small plant. Grows 0.2-0.5 m h x 0.3-0.6 m w. Upright greyish hairy foliage. Bright yellow to yellowish-green flowers on 5-15 cm scapes. Grows in well-drained soils in part to full sun. Good container plant.</t>
  </si>
  <si>
    <t>Tufting perennial plant. Grows 0.3-0.5m h x 0.5 m w. Green leaves with clustered, yellow tubular flowers from July-Nov. Grows in most well-drained soils in part to full sun. Excellent garden or container plant.</t>
  </si>
  <si>
    <t>Small upright shrub. Grows 0.3-1 m h x 0.2-1 m w. Grey-green, linear, hairy foliage. Pink to purple flowers in terminal racemes from Aug-Nov. Grows in well-drained light to medium soils in full sun.</t>
  </si>
  <si>
    <t>Medium tree for large property. Grows 13-25 m h x 10-13 m w. Dark green foliage. Abundant white to pink flowers to 4 cm across from Feb-May. Grows in a range of soils. Bird attracive.</t>
  </si>
  <si>
    <t xml:space="preserve">Grafted compact upright medium tree. Grows 6-8 m h x 6-8 m w. Large attractive rippled green leaves. Terminal clusters of large red flowers from Dec-May. Grows in well-drained soils in part to full sun. </t>
  </si>
  <si>
    <t xml:space="preserve">Small/medium tree. Grows 6 m h x 3 m w. Delicately coloured flowers with soft pink flowers in late summer. Grows in well drained soil. Protect from frost when young.  Tolerates dryness. Full sun. Bird attracting. Perfect feature tree. </t>
  </si>
  <si>
    <t xml:space="preserve">Grafted compact upright medium tree. Grows 6-8 m h x 6-8 m w. Large glossy green leaves. Terminal clusters of large red flowers from Dec-May. Grows to 6 m in 10 years in well-drained soils in part to full sun. </t>
  </si>
  <si>
    <t xml:space="preserve">Grafted compact upright medium tree. Grows 6-8 m h x 6-8 m w. Large glossy green leaves. Terminal clusters of large orange flowers from Dec-May. Grows to 6 m in 10 years in well-drained soils in part to full sun. </t>
  </si>
  <si>
    <t>Ornamental small shrub. Grows 1-1.5 m h x 1-1.5 m w. Toothed mid-green foliage. Abundant purplish-blue flowers from Sept-Dec. Grows in very well-drained soils in full sun. Lightly prune after flowering. Good container plant.</t>
  </si>
  <si>
    <t xml:space="preserve">Decorative erect small shrub. Grows 1-2 m h x 2-2.5 m w. Dark green foliage. Profuse white-pink flowers from June-Nov. Grows in relatively well-drained soils in part to full sun. Responds to light pruning. </t>
  </si>
  <si>
    <t>Dwarf, perennial low shrub. Grows 0.3-1 m h x 0.5-1.5 m w. Flattened winged stems. Mid-green leaves. Attractive blue-purple flowers from July-Dec. Grows in a range of well-drained soils in part to full sun. Useful container plant.</t>
  </si>
  <si>
    <t xml:space="preserve">Attractive low shrub. Grows 0.3-1 m h x 0.3-1.5 m w. Grey hairy foliage. Abundant dark blue flowers from June-Dec. Grows in well-drained sandy soils. Tolerates limestone. Part to full sun. </t>
  </si>
  <si>
    <t xml:space="preserve">Erect or spreading shrub. Grows 0.3-1 m h x 0.5-1.5 m w. Mid-green ivy-shaped hairy foliage. Pale to deep blue flowers from June-Jan. Grows in moist well-drained soils in part sun or shady spots. Responds to hard pruning. </t>
  </si>
  <si>
    <t>Dwarf spreading shrub, 0.3-0.5 m h x 0.6-1.5 m w. Fine, grey foliage. Crimson to deep red-purple flowers 1-2 cm across in Oct. Well-drained soils in part sun to full sun. Conservation status: Priority 3.</t>
  </si>
  <si>
    <t>Attractive low shrub from 0.5 m h x 1 m w. Fine grey-green hairy foliage. Orange-brown pendant flowers in summer-autumn. Well-drained sandy or gravelly soils in part to full sun. Good plant for containers. Conservation status: Threatened.</t>
  </si>
  <si>
    <t>Stunning compact shrub. Grows 0.5-1 m h x 0.5-1 m w. Fine, crowded, aromatic foliage. Pendant bell-shaped red and white flowerheads. Very well-drained soils. Full sun to part shade. Good container plant. Conservation status: Priority  2.</t>
  </si>
  <si>
    <t>Outstanding medium shrub. Grows 1.5-2 m h x 1-1.5 m w. Flowerheads pendant, bell-shaped to 3 cm, green-white with red tips. Needs very well-drained soil. Dappled shade to part sun. Good container plant. Conservation status: Threatened.</t>
  </si>
  <si>
    <t xml:space="preserve">Ornamental, dwarf, spreading shrub, 0.5-1 m h x 1-2 m w. Grey-green foliage. Clusters of red flowers at branch ends from Aug-Nov. Grows in a range of soils in part to full sun. </t>
  </si>
  <si>
    <t>Decorative small upright shrub. Grows 1 m h x 1 m w. Crowded green foliage. Large red pendant bells from Oct-Nov. Well-drained soils. Dappled shade to full sun. Root protection required. Good container plant. Conservation status: Threatened.</t>
  </si>
  <si>
    <t>Small compact shrub with grey-green leaves, 0.6 m h x 0.6 m w. Flowers 1 cm deep red bells with green tips during winter-spring. Requires sandy well-drained soil. Full sun. Good container plant. Conservation status: Threatened.</t>
  </si>
  <si>
    <t>Small dome-shaped shub. Grows 0.3-0.8 m h x 0.5-1.2 m w. Small grey-green leaves. Abundant terminal clusters of small white flowers. Grow in well-drained soils in part to full sun.</t>
  </si>
  <si>
    <t xml:space="preserve">Low shrub. Grows 0.3-1 m h x 0.2-0.6 m w. Grey-green crowded fine foliage. White flowerheads fading to pink from July-Oct. Well-drained light to medium soils in part to full sun. Suitable to coastal situations. Prune after flowering. </t>
  </si>
  <si>
    <t>Dwarf shrub. Grows 0.3-0.8 m h x 0.2-0.5 m w. Fine, crowded, aromatic foliage. Pendant bell-shaped pink and cream flowerheads. Very well-drained soils. Full sun to part shade. Good container plant. Conservation status: Threatened.</t>
  </si>
  <si>
    <t xml:space="preserve">Ornamental upright shrub. Grows 1-2 m h x 1-1.5 m w. Heart-shaped grey-green leaves. Yellow and purple flowers enclosed by round-shaped bracts after flowering. Flowers Sept-Nov. Very well-drained soils in dappled shade to part or full sun. </t>
  </si>
  <si>
    <t>Low compact prickly shrub. Grows 0.5-1 m h x 0.6-1.2 m w. Blue-green prickly foliage. Orange-red pea-flowered shaped flowers from July-Sept. Grows in well-drained loamy or gravelly soils in part to full sun.</t>
  </si>
  <si>
    <t xml:space="preserve">Erect, many-stemmed shrub. Grows 0.3-0.8 m h x 0.5-1 m w. Grey-green, sping, rhomboid foliage. Yellow-orange and brown flowers from July-Sept. Grows in well-drained soils in part to full sun. </t>
  </si>
  <si>
    <t xml:space="preserve">Attractive tuberous perennial herb. Grows 0.3-1 m h x 0.2-0.4 m w. Erect grass-like leaves. Upright mauve-pink flowering spikes from Sep-Nov. Well-drained sandy-gravelly soils in dappled shade to part sun. Re-sprouts in autumn after early rains. </t>
  </si>
  <si>
    <t>Small bushy shrub. Grows 1-1.5 m h x 1-1.5 m w. Mid-green linear leaves. Pendent red to pale orange flowers 3.5 cm across from July-Oct. Grows in well-drained soils in part to full sun. Lightly prune after flowering. Good container plant.</t>
  </si>
  <si>
    <t xml:space="preserve">Rounded bushy shrub. Grows 1-2 m h x 1-2 m w. Small round dark green leaves. Very attractive pendent orange-red or yellow flowers from July-Oct. Grows in well-drained soils in part to full sun. Lightly prune after flowering. </t>
  </si>
  <si>
    <t>Attractive erect shrub. Grows1.5m h. Dark green leathery leaves. Horned light brown to purple-brown fruits. Grows in well-drained light to medium soils.  Can tolerate some alkalinity. Part to full sun. Responds well to pruning.</t>
  </si>
  <si>
    <t>Attractive groundcover. Grows 0.2 m h x 1-2.5 m w. Dark green leathery leaves. Horned light brown to purple-brown fruits. Grows in well-drained light to medium soils.  Can tolerate some alkalinity. Part to full sun. Responds well to pruning.</t>
  </si>
  <si>
    <t>Medium to large shrub. Grows 1-3 m h x1-2 m w. Interesting serrated, linear, bright green leaves. Reddish-brown capsules on females plants. Grows in sandy-loam soils in part to full sun.</t>
  </si>
  <si>
    <t xml:space="preserve">Showy small shrub. Grows 1-1.5 m h x 1-2 m w. Dark green crowded leaves. Bright orange flowers from Aug-Nov. Well-drained soils in part to full sun. Prune lightly after flowering. </t>
  </si>
  <si>
    <t>Dwarf to small shrub. Grows 1-2 m h x 1-2.5 m w. Crowded dark green ovate leaves. Profuse orange flowers to 1 cm across in clusters of 2-5 per head from Sept-Dec. Well-drained soils in a sunny position. Prune to maintain compact habit.</t>
  </si>
  <si>
    <t xml:space="preserve">Very attractive small compact shrub. Grows 0.2-1.3 m h x 0.7-1.5 m w. Crowded green foliage. Abundant pinkish-purple flowers from Oct-Feb. Requires very well-drained soils in full sun. Can prune lightly after flowering. </t>
  </si>
  <si>
    <t xml:space="preserve">Dwarf upright or spreading shrub. Grows 0.2-0.5 m h x 0.5-1 m w. Crowded hairy grey-green foliage. Abundant violet-blue flowers from Sept-Jan. Grows in sandy well-drained soils in full sun. </t>
  </si>
  <si>
    <t xml:space="preserve">Attractive, compact to weeping medium shrub 0.5-3 m h x 1-3 m w. Bright to dark green linear foliage. Abundant waxy pink bird-attractive flowers from June-March. Grows in a range of soils in part to full sun. </t>
  </si>
  <si>
    <t>Medium upright shrub. Grows 1.5-2 m h x 0.5-2 m w. Mid-green foliage. Abundant pink flowers from July-Feb. Grows in well-drained soils in full sun. Prune lightly after flowering to maintain compact shape.</t>
  </si>
  <si>
    <t>Erect to low spreading shrub. Grows 0.3-1.5 m h x 1.0-2.5 m w. Linear bright green leaves. Abundant red-tubular flowers from Feb-Dec. Grows in most soi types in part to full sun. Bird attractive. Can be pruned.</t>
  </si>
  <si>
    <t>Erect bushy shrub. Grows 1.5-2 m h x 1-1.5 m w. Sticky bright green toothed foliage. Abundant bright pink flowers from Sept-May. Grows in well-drained soils in part to full sun. Lightly prune to keep compact. Conservation status: Threatened.</t>
  </si>
  <si>
    <t>Attractive low growing small shrub, 0.1-0.2 m h x 1-1.5 m w. Attractive silver-grey hairy foliage. Light yellow flowers from Aug-March. Grows in most soil types in part to full sun.</t>
  </si>
  <si>
    <t>Attractive ground cover. Grows 0.2-1m h. Dark green leaves. Green yellow flowers present during July to Nov. Grows in soils with sandy clay in wet depressions in part to full sun. Conservation status: Threatened.</t>
  </si>
  <si>
    <t xml:space="preserve">Compact to spreading shrub. Grows 0.3-2.5 m h x 1.0-2.0 m w. Hairy greyish foliage. Long tubular blue, purple or violet flowers from July-Oct. Needs well drained with plenty of sunshine. </t>
  </si>
  <si>
    <t>A small to medium shrub. Grows 0.3-1.5 m h x 0.8-1.2 m w. Hairy greyish foliage. Abundant large tubular purple to red spotted flowers from July-Sept. Grow in full sun in well-drained soils. Conservation status: Priority 2.</t>
  </si>
  <si>
    <t>Small to medium shrub. Grows 1-2.5 m h x 0.7-1.5 m w. Hairy grey foliage. Flowers tubular, to 2cm long, lilac  from Aug-Dec. Prefers heavy soils with adequate drainage. Full sun.  Conservation status: Threatened.</t>
  </si>
  <si>
    <t xml:space="preserve">Medium spreading shrub. Grows 2-5 m h..Broad green leaves. Flowers tubular magenta flowers with green bracts from Apr-May. Well-drained soils in full sun. Prune lightly after flowering.Conservation status: Priority 1. </t>
  </si>
  <si>
    <t xml:space="preserve">Medium open shrub. Grows 1-3 m h x 1-2 m w. Lance-shaped greyish leaves. Attractive tubular pink or orange flowers from Aug-Nov. Grows in well-drained soils in part to full sun. Lightly prune after flowering. </t>
  </si>
  <si>
    <t>Small, compact shrub. Grows 0.6-1 m h x 0.5-0.8 m w. Small, hairy, grey leaves. Abundant pink to crimson, tubular flowers from March-Sept. Grows in part to full sun in well-drained soils. Tip prune after flowering.</t>
  </si>
  <si>
    <t>Small spreading shrub. Grows 1-1.5 m h x 1-1.5 m w. Oval-shaped dark green leaves. Purple tubular flowers from Aug-Oct. Grows in well-drained soils in part to full sun. Bird attracting. Conservation status: Priority 3.</t>
  </si>
  <si>
    <t xml:space="preserve">Very showy upright small shrub, 0.3-2 m h x 0.3-1.5 m w. Narrow lance-shaped pale green leaves. Bright pink-red tubular flowers from Sept-Nov and sporadically. Well-drained soils in part to full sun. Tip prune. Good container plant. Conservation Status: Priority 4. </t>
  </si>
  <si>
    <t xml:space="preserve">Erect or spreading shrub. Grows 0.25-2 m h. Green flowers from Apr-Oct. Adaptable to a range of soils in full sun. Attracts nectar-feeding birds. </t>
  </si>
  <si>
    <t>Erect or spreading small shrub, 0.5-1.2 m h x 1-2 m w. Hairy grey-green foliage. Yellow-green tubular flowers from Aug-Feb. Grows in a variety of soils in full sun to part shade.</t>
  </si>
  <si>
    <t>Ornamental small mallee, 2.5-5 m h x 4-6 m w. Silvery white juvenile foliage and dark green mature leaves. Interesting bark. Cream flowers in Dec-Jan. Well-drained soils in full sun.</t>
  </si>
  <si>
    <t>A Mallee that grows 1-4 m h. The bark is smooth, adult leaves less than 3 mm w. White flowers appear from Aug to Dec or Jan. Grows in most soils in part to full sun.</t>
  </si>
  <si>
    <t>Erect, single-trunked small tree 4-5 m. Large, ornamental red flowers in the autumn and winter months. Does best in full sun and can tolerate a range of soils provided they are well-drained. Conservation status: Priority 2.</t>
  </si>
  <si>
    <t>A drought hardy mallee   Grows 1.0-6.0 m h. White-cream-yellow flowers from Aug-Nov. Slow growing. Grows in well drained soil n full to part sun. A good ornamental, hedge and windbreak.</t>
  </si>
  <si>
    <t>Very attractive, medium, pendulous tree 4-8 m h x 3-6 m w. Reddish-brown, curling bark. Grey-green leaves. Large, pink-red flowers from June-Nov. Well-drained soils in part to full sun. Very bird attracting. Conservation status: Priority 4.</t>
  </si>
  <si>
    <t>Attractive small to medium mallee. Grows 3-5 m h x 3-5 m w. Smooth bark. Mid-green foliage. Square-shaped buds with pink flowers from Aug-Nov. Grows in well-drained soils in full sun.</t>
  </si>
  <si>
    <t>Lovely small to medium mallee growing from 3-6 m h x 3-4 m w. Glossy green foliage. Attractive pendulous flower buds and fruits are red with yellow stamens. Well-drained sandy soils in a warm to hot sunny position. Conservation status: Priority 4.</t>
  </si>
  <si>
    <t>Attractive ornamental mallee or tree to 8 m h. Attractive bark, foliage and flowers. White-cream flowers from Jan to Dec. Grows in most soils in full sun. An interesting small feature tree in the garden. Priority 4.</t>
  </si>
  <si>
    <t xml:space="preserve">Outstanding small ornamental mallee. Grows 3-5 m h x 3-6 m w. Dark green leaves. Bud caps of flowers bright red. Flowers bright yellow from Jan-May. Grows in a range of soils with good drainage and plenty of sunshine. </t>
  </si>
  <si>
    <t>A Mallee that grows 1-6 m. Attractive smooth bark with red flowers that appear from Jun to Oct. Grows in well drained soil in part to full sun.</t>
  </si>
  <si>
    <t xml:space="preserve">Spreading, dense foliage medium mallee tree. Grows 3-5 m h x 4-6 m w. Light green glossy foliage. Profuse white to cream flowers from Dec-March. Grows in well-drained soils in full sun. Tolerates limestone. </t>
  </si>
  <si>
    <t>Lovely small mallee growing from 3-6 m h x 3-4 m w. Glossy green foliage. Attractive pendulous flower buds and fruits are red with yellow stamens. Well-drained sandy soils in a warm to hot sunny position.</t>
  </si>
  <si>
    <t>Attractive medium-sized mallee. Grows 2-5 m h x 3-5 m w. Thick glossy dark green leaves. Large yellow-green flowers from Aug-Dec. Well-drained soils in full sun.</t>
  </si>
  <si>
    <t xml:space="preserve">Upright-spreading attractive mallee, 4-6 m h x 3-6 m w. Single or multiple stems. Red-capped yellow or red consipicuous flowers from July-Sept. Requires well-drained soils in a hot very sunny location. Ornamental. </t>
  </si>
  <si>
    <t xml:space="preserve">Ornamental small to medium mallee. Grows 2-6 m h x 3-6 m w. Grey-green rounded foliage. Clusters of pale to bright yellow flowers from April-July. Well-drained sandy soils in full sun. Good cut flowers. Conservation status: Priority 4. </t>
  </si>
  <si>
    <t xml:space="preserve">Mallee from 2.0-5.0 m h x 3.0-4.0 m w. Juvenile leaves bluish-grey. Adult leaves are glossy green. Smooth bark. Creamy white flowers mostly in summer. </t>
  </si>
  <si>
    <t xml:space="preserve">Distinctive spreading mallee shrub from 2-4m h x 3-8 m w. Dense grey-green foliage. Very large bright red to pink-red flowers from Sept-Dec. Large fruits. Good well-drained slightly acid soils in full sun. </t>
  </si>
  <si>
    <t xml:space="preserve">Outstanding small mallee eucalypt, Grows 3.0-6.0 m h x 3.0-6.0 m w. Blue-green disc-shaped leaves. Profuse clusters of cream to pale yellow flowers from May-Sept. Grow in full sun in well-drained neutral to acidic soils. </t>
  </si>
  <si>
    <t xml:space="preserve">Small spreading mallee. Grows 0.7-2 m h x 1-3 m w. Smooth whitish bark. Yellow flowers from May-Oct. Grows in very well-drained soils in full sun. Tolerates some alkalinity. Good container plant. Conservation status: Priority 3. </t>
  </si>
  <si>
    <t>Eye-catching ornamental eucalypt with grey foliage, buds and fruit. Grows 2-6 m h x 3-6 m w. Usually multiple stemmed. Large grey leaves. Profuse white-cream flowers from Nov-Jan. Well-drained soils in a sunny situation.</t>
  </si>
  <si>
    <t>Mallee to 5 m h, bark smooth, grey over coppery stems, shredding in strips; leaves glossy green. Fl. cream/yellow, Sep to Dec or Jan to Feb. Red brown gravelly loam, red-yellow sand &amp; sandy clays, ironstone, laterite. Scree flats, hills, roadsides.</t>
  </si>
  <si>
    <t>Eye-catching, small, slender upright mallee. Grows 1-4 m h x 1.5-3 m w. Grey-green linear leaves. Attractive tubular cream, pink or red flowers from Nov-Feb. Grows in a sunny position in well-drained soils. Bird attracting.</t>
  </si>
  <si>
    <t>Attractive ornamental upright mallee, 3-5 m h x 3-5 m w. Usually single-stemmed. Dark green foliage. Pendant red buds with yellow flowers from Dec-May. Well-drained soils in a sunny situation. Conservation status: Priority 4.</t>
  </si>
  <si>
    <t>Ornamental small upright mallee. Grows 2.0-4.0 m h x 2.0-4.0 m w. Attractive shiny copper-brown bark. Glossy green leaves. Clusters of yellow to pinkish flowers from Sept-Nov. Grow in an open position in well-drained soils with plenty of sunshine.</t>
  </si>
  <si>
    <t>Ornamental upright medium tree. Grows 6-10 m h x 5-8 m w. Grey-green foliage. Abundant pink flowers from Sept-Jan. Grows in a range of soils in full sun.</t>
  </si>
  <si>
    <t xml:space="preserve">Excellent small tree. Grows 2-3 m h x 2-3 m w. Grey and coppery-red bark. Mid-green foliage. Clusters of pendant red flowers from May-July. Grows in well-drained soils in full sun. Conversation Status: Priority 4. </t>
  </si>
  <si>
    <t>An outstanding ornamental mallee. Grows 2-5 m h. Usually a multiple stemmed mallee. Mid-green foliage. Large 6-8 cm cream, yellow or red flowers from July-Dec. Well-drained soils in a sunny position.</t>
  </si>
  <si>
    <t>Small compact shrub. Grows 0.5-1.5 m h x 0.5-1 m w. Abundant red and yellow pea flowers from Aug-Nov. Grows in moist gravelly soils in part to full sun.</t>
  </si>
  <si>
    <t>Adaptable low shrub. Grows 1 m h x 1 m w. Yellow and red pea-shaped flowers from Aug-Dec. Does best in semi-shade. Sand or gravel soils. A very hardy plant (Formerly Eutaxia obovata)</t>
  </si>
  <si>
    <t>Upright small shrub. Grows 0.5-1.5 m h x 1-2 m w. Grey-green leaves with silvery undersides. Large deep-red flowers. Adaptable to a range of fairly well-drained soils in part to full sun. Attractive to honeyeaters.</t>
  </si>
  <si>
    <r>
      <t xml:space="preserve">Prostrate creeper to 2.5 m across. Large dark green, oval leaves. Abundant orange-red pea-shaped flowers from May-Sept. Well-drained soils. From dappled shade to full sun. Responds well to pruning. Good </t>
    </r>
    <r>
      <rPr>
        <b/>
        <sz val="10"/>
        <color theme="1"/>
        <rFont val="Arial"/>
        <family val="2"/>
      </rPr>
      <t>container</t>
    </r>
    <r>
      <rPr>
        <sz val="10"/>
        <color theme="1"/>
        <rFont val="Arial"/>
        <family val="2"/>
      </rPr>
      <t xml:space="preserve"> plant.</t>
    </r>
  </si>
  <si>
    <t>Medium to tall shrub. Grows 1-3 m h x 1.5-3 m w. Dull green diamond-shaped leaves with triangular points. Red and yellow flowers in clusters. Well-drained sandy-gravelly soils in part-full sun. Plants contain toxic properties (‘1080’).</t>
  </si>
  <si>
    <t>Adaptable erect or ascending shrub. Grows from 1-2.5 m h x 1-2.5 m w. Dark green foliage. Deep purple-black flowers from Sept-Dec. Moist soils in part to full sun.</t>
  </si>
  <si>
    <r>
      <t xml:space="preserve">Prostrate groundcover to 2.5 m across. Large dark green, oval leaves. Abundant small orange-red pea-shaped flowers from Feb-Oct. Well-drained soils. From dappled shade to full sun. Good </t>
    </r>
    <r>
      <rPr>
        <b/>
        <sz val="10"/>
        <color theme="1"/>
        <rFont val="Arial"/>
        <family val="2"/>
      </rPr>
      <t>container</t>
    </r>
    <r>
      <rPr>
        <sz val="10"/>
        <color theme="1"/>
        <rFont val="Arial"/>
        <family val="2"/>
      </rPr>
      <t xml:space="preserve"> plant.</t>
    </r>
  </si>
  <si>
    <t>Prostrate creeper or small sub-shrub. Wedge-shaped foliage. Flowers cream turning deep red. Adaptable to a range of fairly well-drained soils in part to full sun. Good groundcover. Bird attracting.</t>
  </si>
  <si>
    <t>Adaptable ground cover or low growing shrub. Grows from prostrate to 1 m h x 1-3 m w. Dark green foliage. Green-yellow or pink-cream flowers from July-Jan. Well-drained soils in part to full sun.</t>
  </si>
  <si>
    <t>Attractive spreading shrub from 0.3-1 m h x 0.6-1.5 m w. Hairy, wavy leaves. Very showy orange-red pea flowers from Sept-Oct. Adaptable to a range of soil types. Prefers full sun. Plants contain toxic properties (‘1080’).</t>
  </si>
  <si>
    <t>Very showy low shrub. Grows 0.2-0.5 m h x 0.3-1 m w. Yellow pea flowers in clusters of 2-3 from Sept-Dec. Very well-drained soils in partial sun situations. Good container plant. Tip prune.</t>
  </si>
  <si>
    <t xml:space="preserve">Ornamental small upright shrub, 0.5-1.5 m h x 1-1.5 m w. Trifoliate leaves. Profuse clusters of mauve-purple pea-shaped flowers from Aug-Nov. Very well-drained sandy-gravelly soils in dappled shade to part sun. </t>
  </si>
  <si>
    <t>Compact low shrub. Grows 0.5-1 m h x 0.5-1 m w. Grey-green foliage. Purple-red flowers from Sept-Nov. Well-drained gravelly or sandy soils in part sun to dappled shade. Good container plant.</t>
  </si>
  <si>
    <t>Light shrub. Grows 0.1-1 m h x 0.3-1 m w. Ferny foliage on zig-zagging branchlets. Attractive pink pea-shaped flowers from Aug-Jan. Well-drained light acidic soils in part shade to part sun. Excellent container plant.</t>
  </si>
  <si>
    <t xml:space="preserve">Erect spindly annual to perennial herb. Grows 0.1-0.4 m h x 0.1-0.3 m w. Flat mid-green leaves. Attractive bright yellow flowers from Aug-Dec. Grow in moist sandy or clay-based soils in part sun. Best in containers. </t>
  </si>
  <si>
    <t xml:space="preserve">Compact annual, herb. Grows 0.01-0.1 m H. Attractive bright yellow flowers from Oct to Jan. Grows in peaty sand and swamps in Part shade to full sun.. </t>
  </si>
  <si>
    <t>Spreading low shrub. Grows 0.2-0.6 m h x 0.5-1.2 m w. Dark green thick foliage with bright yellow flowers throughout most of the year. Tolerates limestone soils in part sun and dappled shade. Conservation status: Priority 2.</t>
  </si>
  <si>
    <t>Erect tufting spreading shrub, 0.3-0.6 m h x 0.3-2 m w. Mid-green sticky leaves. Abundant yellow flowers from Nov-March. Grows in a range of soils in part to full sun. Prune after flowering. Suckers.</t>
  </si>
  <si>
    <t>A spectacular ornamental plant, 2.5-6 m h x 2-5 m w. Leaves are segmented, blue-green colour. Flowers are in clusters of terminal spikes. Flowers are creamy-white and strongly scented. Needs well-drained soils in a warm sunny position.</t>
  </si>
  <si>
    <t>Spreading small shrub. Grows 0.5-1.2 m h x 1.0-1.5 m w. Mid green foliage. Abundant orange-red cluster of flowers from June-Sept. Grows in well drained soils in part to full sun Conservation status: Priority 1</t>
  </si>
  <si>
    <t>Showy hardy small shrub. Grows prostrate to 2 m h x 2-3 m w. Bright green foliage. Abundant cream-white flowers from Aug-Oct. Grows in a range of soils in part to full sun. Conservation status: Threatened.</t>
  </si>
  <si>
    <t>Very attractive medium shrub. Grows 1-3 m h x 1-3 m w. Prickly intricate light green foliage. Abundant orange-red flowers from March-Nov. Well-drained light to medium soils in full sun. Very bird attracting. Lightly prune after flowering.</t>
  </si>
  <si>
    <t xml:space="preserve"> 'Lignotuberous' plant from northern sand plains. Spreading shrub to 4 m h x 3-4 m w. Rich golden-yellow toothbrush flowers in spring and early summer. Prune after flowering. Excellent bird attracting plant.</t>
  </si>
  <si>
    <t>Very attractive ground cover. Prostrate to 2-3 m w. Grey hairy foliage. Abundant bright red bird-attracting flowers from Sept-Nov. Well-drained soils in part to full sun. Good for embankments or in tall containers. Conservation status: Threatened.</t>
  </si>
  <si>
    <t xml:space="preserve">Bushy compact shrub. Grows 1-1.5 m h x 1-1.5 m w. Prickly dark green foliage with bronze new growth. Attractive rose-red and cream flowers from Aug-Dec. Grows in well-drained sandy soils in full sun. Bird attracting. Conservation status: Priority 3. </t>
  </si>
  <si>
    <t xml:space="preserve">Prostrate groundcover. Grows 0.2-0.5 m h x 3-5 m w. Bright green dense foliage. Deep pink to red flowers from winter to spring. Hardy in a range of soils type in part to full sun. </t>
  </si>
  <si>
    <t>Erect, very attractive medium shrub. Grows 1.2-2 m h. Upright, grey-green foliage. Terminal pink-red flower spikes from May-Oct and sporadically. Grows in very well-drained sandy or gravelly soils in full sun. Bird attracting.</t>
  </si>
  <si>
    <t>A hly ornamental bird-attracting plant, 1-3 m h x 1.5-2.5 m w. Much divided grey-green foliage. Pink flower spikes held on stems above plant from May-Oct. Well-drained soils in a hot sunny position.</t>
  </si>
  <si>
    <t>Erect, many-stemmed shrub or tree. Grows 1-4 m h. Clusters of reddish pink flowers with a cream-coloured tip from Aug to Oct. Grows in well drained sandy soil in part to full sun. Conservation status Priority 3.</t>
  </si>
  <si>
    <t xml:space="preserve">Attractive prostrate plant. Grows 0.1-0.3 m h x 1-1.5 m w. Grey-green foliage with orange-red flowers in winter-spring. Part to full sun in most soils. Will tolerate alkaline soils. </t>
  </si>
  <si>
    <t>Very attractive low shrub from 0.6-1 m h x 1.5-2 m w. Fine pinnate green foliage. Profuse red, loose, toothbrush-like flowers from May-Oct. Fairly well-drained soils in part to full sun. Very bird attracting. Conservation status: Threatened.</t>
  </si>
  <si>
    <t>Small dense shrub to 0.5-1.5 m h x 1-1.5 m w. Hairy grey foliage. Masses of cup-like mauve flowers in winter and spring. Well-drained soils. Tolerates periods of dryness and lime pH soils. Usually frost resistant.</t>
  </si>
  <si>
    <t xml:space="preserve">Attractive small shrub. Grows 1-2 m h x 1-2 m w. Greyish hairy foliage. Attractive large pink flowers from July-Nov. Well-drained acidic soils in part shade preferred. Prune after flowering. </t>
  </si>
  <si>
    <t xml:space="preserve">Bushy upright shrub. Grows 0.5-2 m h x 1-2 m w. Wavy toothed grey-green foliage. Abundant clusters of creamy white flowers from July-Oct. Grows in gravelly or sandy soils in full sun. </t>
  </si>
  <si>
    <t>Medium bushy shrub ranging in size from 1.5-2.0 m h. Profuse pink-cream flowers from Jun to Oct. Grows best in full sun most well drained soils. Drought tolerant and frost hardy</t>
  </si>
  <si>
    <t>Spectacular, large shrub to small tree. Grows 3-7 m h x 2-5 m w. Long linear leaves. Bright orange-red 15 cm spike flowers from July-Nov. Excellent drainage in sandy soils. Full sun. Can be lightly pruned. Ornamental feature plant. Bird attracting.</t>
  </si>
  <si>
    <t xml:space="preserve">Erect medium shrub. Grows 2-2.5 m h x 1.5-2.5 m w. Linear bluish-green leaves. Clusters of greenish-yellow flowers from Aug-Oct. Does best in a well-drained soil in full sun. Prune to maintain compact shape. </t>
  </si>
  <si>
    <t>Small plant with attractive foliage. Grows 0.8-1.5 m h x 1-2 m w. Grey-green shell-like toothed foliage. White to pink flowers from May-Aug. Grows in well-drained soils in a sunny position. Prune lightly after flowering.</t>
  </si>
  <si>
    <t>Outstanding medium shrub from 1.5-2 m h x 1.2-3 m w. Linear prickly leaves. Greenish-yellow, sweet-scented flowers cover the shrub to give a cauliflower effect from Aug-Oct. Well-drained soils. Does best in full sun.</t>
  </si>
  <si>
    <t xml:space="preserve">Erect rounded evergreen shrub. Grows 1-4 m h. Light green needle-like leaflets with pointed tips .Abundant sweet smelling white flowers from Mar to Jun. Grows in most soils in part to full sun. Bird attracting. </t>
  </si>
  <si>
    <t xml:space="preserve">Attractive medium to large sized foliage plant. Grows 2.5-4 m h x 2-4 m w. Large mid-green leaves with golden-bronze new growth. Scented white-cream flowers from June-Oct. Grows in a range of soils in part shade. Lightly prune after flowering. </t>
  </si>
  <si>
    <t>Erect, rounded shrub. Grows 0.5-2.5 m h x 1.5-2 m w. Grey-green linear foliage. Clusters of pink to creamy-pink flowers in leaf axils from Sept-Nov. Grows in well-drained sandy soils in full sun. Bird attracting.</t>
  </si>
  <si>
    <t>Stunning large shrub to small tree. Grows 2.5-8 m h x 2-5 m w. Silvery-green leaves. Large 10 cm flower spikes are pink, orange-red or red and occur from July-Dec. Grows in a range of soils with good drainage in a sunny spot. Very bird attracting.</t>
  </si>
  <si>
    <t xml:space="preserve">Small to medium shrub 1-2.5 m tall x 0.6-2 m w. Conspicuous flowers deep pink, rarely cream from July – Sept. Adapts to most free draining soils. Full sun to part shade. Responds to light pruning. Useful for narrow sites. </t>
  </si>
  <si>
    <t>Very attractive large shrub to small tree. Grows 3-6 m h x 3-7 m w. Bluish-green lance-shaped leaves. Abundant red and cream round-shaped flowers from March-Aug. Attractive to nectar-feeding birds. Fairly well-drained soils in part to full sun. Bird attracting.</t>
  </si>
  <si>
    <t>Compact to erect medium shrub. Grows 0.5-3m h x 1.0-2.0m w. Intricate prickly mid-green foliage. Abundant sweet smelling white/pink flowers from May-Sep. Grows in a range of soils in part to full sun.</t>
  </si>
  <si>
    <t>Attractive tall shrub. Grows 2-5 m h x 1-3 m w. Long linear leaves. Abundant sweet-scented cream spike-shaped flowers from Aug-Nov. Grows in very well-drained sandy soils in full sun. Bird attracting.</t>
  </si>
  <si>
    <t>Spectacular large shrub. Grows 3-5 m h x 3-5 m w.  Long dark green leaves. Abundant higly conspicuous bright pink flowers from Aug-Nov. Adapts to a range of acidic well-drained soils in a sunny open position. Very attractive to honeyeaters. Bird attracting.</t>
  </si>
  <si>
    <t>Very attractive medium shrub. Grows 2-3 m h x 2-3 m w. Bluish-green foliage. Rounded clusters of creamy pink flowers fading to red-pink on old wood. Well-drained soils in part to full sun. Prune lightly. Bird attracting.</t>
  </si>
  <si>
    <t>Outstanding medium to large hly floriferous feature plant. Grows 1.5-5 m h x 1.2-4 w. Fine foliage. Abundant red flowers along old wood from June-Oct. Well-drained sandy soils in full sun. Can take several years to flower. Lightly prune. Bird attracting.</t>
  </si>
  <si>
    <t xml:space="preserve">Hardy large shrub to small tree, 2-5 m h x 2-5 m w. Leaves grey green. Flowers cream and maroon on old wood from Aug-Oct. Well-drained soils in full sun. </t>
  </si>
  <si>
    <t xml:space="preserve">Interesting small to medium shrub from 1-3 m h x 2-4 m w. Dark green linear leaves. Creamy-white flowers from Aug-Oct. Very large hard fruits to 8 cm across. Free draining soils in a sunny location. </t>
  </si>
  <si>
    <t>Medium to large shrub. Grows 1-5 m h x 2.5-5 m w. Grey-green prickly foliage. Abundant sweet scented cream flowers from Aug-Nov. Grows in a range of soils in part to full sun. Bold Park Provenance.</t>
  </si>
  <si>
    <t xml:space="preserve">Upright medium shrub. Grows 1.5-3 m h x 1.5-3.5 m w. Cream, pink or purplish flowers from May-Sept. Very conspicuous. Bird attracting. Well-drained acidic soils in an open sunny position.  </t>
  </si>
  <si>
    <t>Compact small shrub. Grows 0.5-1.0 m h x 1.0-1.5 m w. Interesting spiral-leaved foliage. Clusters of creamy-white flowers in leaf axils from Aug-Oct. Grow in well-drained soils in part to full sun. Prune lightly after flowering.</t>
  </si>
  <si>
    <t>Rounded or open, non-lignotuberous medium shrub. Grows 1.5-3 m h, to 3.5 m w. Abundant white/cream-pink sweetly scented flowers from Apr to Oct. Grows in a range of well-drained sandy or sandy loam soils in part to full sun.</t>
  </si>
  <si>
    <t>Spreading prostrate plant. Grows to 0.8-1.5 m w. Hairy prickly grey-green foliage. Very attractive peach flowers from Aug-Dec. Grows in very well-drained soil with plenty of sunshine. Excellent container plant. Conservation status: Threatened.</t>
  </si>
  <si>
    <t>A small to medium sized upright evergreen shrub with dark green foliage. Grows 0.5-1.3m h. Profusion of bright golden-yellow flowers in Jan-Mar. Grows in most soils. Ideal for shrubberies, containers &amp; coastal gardens. Bird attracting.</t>
  </si>
  <si>
    <t xml:space="preserve">Low erect shrub. Grows 0.5-1.6 m h x 0.5-1 m w. Grey-green hairy lance-shaped leaves. Attractive pale to mid-yellow flowers from Aug-Nov. Grows in well-drained soils in part-sun or dappled shade with some moisture in dry periods. </t>
  </si>
  <si>
    <t xml:space="preserve">Erect small shrub. Grows 0.5-1 m h x 0.3-0.7 m w. Fine dark-green foliage.  Abundant buttercup yellow flowers from Sept-Dec. Grows in well-drained soils in part to full sun. </t>
  </si>
  <si>
    <t xml:space="preserve">Vigorous prostrate ground cover. Hairy dark foliage with red new growth. Large yellow flowers from Aug-Dec. Grows in a range of soils and tolerates a fair amount of shade. </t>
  </si>
  <si>
    <t xml:space="preserve">Prostrate to erect shrub grows to 0.3-0.5 m h. Linear bright green leaves. Yellow flowers from Jun to Oct. Grows in most soils, well drained in part shade to full sun. </t>
  </si>
  <si>
    <t>Attractive medium shrub from 2-4 m h x 1.5-3.5 m w. Dark green lance-shaped leaves. Profuse purple pea flowers from Sept-Nov. Best in free-draining soils that retain some moisture in dappled shade with morning sun. Tip prune after flowering.</t>
  </si>
  <si>
    <t>Attractive dwarf shrub. Grows 0.3-2 m h x 1-2 m w. Fine crowded foliage. Flowers opening from pink buds to white flowers that age to deep pink from June-Nov. Grows in a range of well-drained soils in dappled sun. Good as a cut flower.</t>
  </si>
  <si>
    <t xml:space="preserve">Erect low summer flowering small shrub. Grows 0.3-0.9 m h x 0.3-1 m w. Fine green foliage. Pink flowers from Jan-March. Grows in light sandy soils in part to full sun. Lightly prune after flowering. </t>
  </si>
  <si>
    <t>Dwarf to low rounded shrub. Grows 0.4-1 m h x 0.4-0.6 m w. Narrow aromatic foliage. Large deep pink flowers from June-Nov. Moist well-drained soils. Grows in part to full sun. Tip prune after flowering.</t>
  </si>
  <si>
    <t>Upright dwarf shrub. Grows 0.3-1 m h x 0.5-1 m w. Fine foliage. Dainty pink flowers mainly in summer. Well-drained soils. Good container plant. Sunny position with periods of shade. Tip prune after flowering.</t>
  </si>
  <si>
    <t>Upright small shrub. Grows 1-1.2 m h x 1-1.5 m w. Mid-green spoon-shaped leaves. Small mauve-pink flowers from July-Dec. Grows in loamy or sandy soils in part-shade to full sun. Prune after flowering. Conservation status: Threatened.</t>
  </si>
  <si>
    <t xml:space="preserve">Outstanding medium shrub. Grows 1.5-2.5 m h x 1.5-2 m w. Large mid green leaves. Large 5-6 cm round rose-pink to purple-pink flowers from July-Oct. Requires free-draining soils in part to full sun. Excellent cut flower. </t>
  </si>
  <si>
    <t>Small shrub from 0.8-1.5 m h x 1-2 m w. Erect branches with divided bright green, prickly foliage. Attractive rose-pink drumstick flowers from July-Oct. Free-draining sandy loam soils in full sun, but tolerates some shade. Prune after flowering.</t>
  </si>
  <si>
    <t xml:space="preserve">Attractive medium shrub from 1-3 m h x 1-2 m w. Divided dark green pungent leaves. Profuse rose-pink cone-flowers from Aug-Dec. Good cut flower. Very well-drained sandy soils in part to full sun. Prune early on to maintain compact habit. </t>
  </si>
  <si>
    <t xml:space="preserve">Dense prickly shrub. Grows 1-2 m x 1-1.5 m w. Deeply dissected prickly foliage. Clusters of pink or cream-yellow flowers along stems from Sept-Dec. Grows in well-drained sandy or gravelly soils in part to full sun. </t>
  </si>
  <si>
    <t>Upright small shrub. Grows 1-1.2 m h x 1-1.5 m w. Mid-green spoon-shaped leaves. Creamy pink flowers from May-Oct. Grows in loamy or sandy soils in part shade to full sun. Prune after flowering. Formally I. buxifolius subsp. spathulatus.</t>
  </si>
  <si>
    <t>Attractive upright medium shrub, 1-2.5 m h x 1-2 m w. Grey-green foliage. Profuse yellow-cream barrel-shaped flowers from Aug-Nov. Well-drained soils in part to full sun. Responds well to pruning after flowering.</t>
  </si>
  <si>
    <t>Dwarf spreading shrub. Grows 0.3-0.8 m h x 0.8-2 m w. Crinkly grey-green holly-shaped foliage. Racemes of orange-red and yellow pea-shaped flowers from Sept-March. Grows in well-drained sandy or gravelly soils in part to full sun.</t>
  </si>
  <si>
    <t>Small spreading or upright shrub, 0.2-2 m h x 0.5-1.5 m w. Prickly grey-green foliage. Abundant orange/yellow and red flowers grow sporadically throughout the year. Good coastal plant that tolerates limestone. Grows in full sun.</t>
  </si>
  <si>
    <t xml:space="preserve">Vigorous climber to 3-4 m across. Dark green foliage. Scarlet and yellow pea-shaped flowers from Aug-Dec. Grows in a range of moderately to well-drained soils in part to full sun. Can be lightly pruned to maintain shape. Conservation status: Priority 4. </t>
  </si>
  <si>
    <t xml:space="preserve">Spectacular climber or prostrate trailer to 2 m w. Deep green trifoliate leaves. Masses of orange/red, pink and yellow clustered flowers from Aug-Dec. Free draining soils.   Protect roots from hot sun. Part to full sun. Prune after flowering. </t>
  </si>
  <si>
    <r>
      <t xml:space="preserve">Decorative prostrate plant. Grows to 1.5 m across. Small bright green leaves. Profuse red pea-flower shaped flowers from May-Oct. Well-drained sandy or loamy soils in part shade to full sun. Good </t>
    </r>
    <r>
      <rPr>
        <b/>
        <sz val="10"/>
        <color theme="1"/>
        <rFont val="Arial"/>
        <family val="2"/>
      </rPr>
      <t>container</t>
    </r>
    <r>
      <rPr>
        <sz val="10"/>
        <color theme="1"/>
        <rFont val="Arial"/>
        <family val="2"/>
      </rPr>
      <t xml:space="preserve"> plant or hanging baskets. </t>
    </r>
  </si>
  <si>
    <t xml:space="preserve">Vigorous climber to 4 m w. Good for growing on a fence or a screen. Dark green glossy leaves. Black and lime-yellow flowers in clusters from July-Nov. Sandy or loamy soils in part to full sun. </t>
  </si>
  <si>
    <t xml:space="preserve">Trailing or clump-forming plant to 1-2 m across. Trifoliate dark green leaves. Red and yellow pea-flowers occur from Aug-Nov. Adaptable to a range of soils in part to full sun. </t>
  </si>
  <si>
    <t>Very showy medium shrub, 1.5-3 m h x 2-4 m w. Mid-green foliage. Abundant large bottlebrush-shaped crimson red flowers from March-Sept. Grows in a range of well-drained soils in part to full sun. Prune lightly after flowering to keep compact.</t>
  </si>
  <si>
    <t>Shrub growing to 4 m h. Flowers yellow from Oct - Nov. Grows in a range of well-drained soils in part to full sun.</t>
  </si>
  <si>
    <t>Small sized ornamental shrub. Grows 1-2 m h x 1-2 m w. Fine foliage. Profuse mauve-pink to deep pink flowers from Sept-Oct. Grows in a range of soils in part to full sun. Responds well to light pruning as an informal or formal hedge.</t>
  </si>
  <si>
    <t>An outstanding ornamental medium shrub. Grows 2-4 m h x 2-4 m w. Grey-green silky foliage. Stunning scarlet to bright red flowers in bottlebrush clusters from Sept-March. Well-drained soils in a sunny situation. Lightly prune after flowering.</t>
  </si>
  <si>
    <t>Medium shrub that grows 2-3 m h x 1.5-2 m w. Fine crowded foliage. Pink pom-pom flowers in Oct-Nov. Grows in a range of soils in part to full sun. Responds well to pruning.</t>
  </si>
  <si>
    <t xml:space="preserve">Erect very bushy prickly shrub. Grows 0.9-3 m h x 2-3 m w. Prickly trifoliate dark green leaves. Large four petalled yellow and red flowers from June-Dec. Grows in well-drained soils in part to full sun. </t>
  </si>
  <si>
    <t>Tall shrub to small tree. Grows 2-6 m h x 1-5 m w. Deep green foliage. Orange-red to yellow clustered terminal flowers from July-Nov. Soils need to be well-drained. Does best in sunny position. Bird attracting, especially to honeyeaters.</t>
  </si>
  <si>
    <t xml:space="preserve">Upright medium to large shrub. Grows 2-4 m h x 2-3 m w. Glossy light green rounded leaves. Abundant bird-attracting orange-red flowers from June-Jan. Well-drained soils in part to full sun. </t>
  </si>
  <si>
    <t>Low spreading or erect compact shrub. Grows 1-1.5 m h x 1-1.5 m w. Linear, hairy, green foliage. Pink/pink-purple flowers from Jul to Oct. Grows in well-drained soils in full sun. Limestone tolerant.</t>
  </si>
  <si>
    <t xml:space="preserve">Erect, slender or spreading or sprawling shrub. Grows 0.2-1 m h x 0.6-2 m w. Ovate, hairy green leaves. Pink-white flowers from Jun-Dec. Grows in a range of soils in part to full sun. </t>
  </si>
  <si>
    <r>
      <t xml:space="preserve">Attractive low shrub growing to 0.3 m h, developed in Kings Park nursery.  Excellent summer flowering plant with mauve-purple flowers.  Handles full sun. Useful for hanging baskets and also as a bedding or border plant.  Light pruning in late summer. Good </t>
    </r>
    <r>
      <rPr>
        <b/>
        <sz val="10"/>
        <color theme="1"/>
        <rFont val="Arial"/>
        <family val="2"/>
      </rPr>
      <t>container</t>
    </r>
    <r>
      <rPr>
        <sz val="10"/>
        <color theme="1"/>
        <rFont val="Arial"/>
        <family val="2"/>
      </rPr>
      <t xml:space="preserve"> plant.</t>
    </r>
  </si>
  <si>
    <t>Outstanding low shrub. Grows 0.2-1 m h x 0.3-1 m w. Crowded linear leaves. Vivid, dark blue flowers from July-Dec. Well-drained soils. Sunny position. Excellent container plant. Lightly prune after flowering.</t>
  </si>
  <si>
    <t>Dwarf shrub. Grows 0.4-0.6 m h x 0.5-1 m w. Fine grey-green foliage. Profuse attractive orange-red flowers from Oct-Jan. Plants do best in well-drained gravelly soils or in containers. Semi-shade or full sun. Conservation status: Threatened.</t>
  </si>
  <si>
    <t>Much branched rounded shrub from 0.2-1 m h x 0.5-2 m w. Dense white-grey foliage. Pale lemon flowers from Sept-Feb. Adaptable to a range of well-drained soils in full sun or part shade. Ideal coastal plant that tolerates lime and salty winds.</t>
  </si>
  <si>
    <t>Slender climber or creeper. Oval bright green leaves. Attractive deep red tubular flowers (2-2.5 cm long) from Aug-Dec. Useful screen plant growing on a fence.Conservation status: Threatened.</t>
  </si>
  <si>
    <t>Very showy climber. Grows 3-4 m tall. Dark green foliage. Abundant clusters of yellow-orange flowers fading to red from Aug-Feb. Well-drained light to heavy soils in a sunny or semi-shaded position. Protect from snails whilst young.</t>
  </si>
  <si>
    <t xml:space="preserve"> A rounded, multi-stemmed shrub. Grows to 1.8 m. Oval leaves and abundant "pom-pom" heads of pink to purple flower. Flowers from Sept-Nov. Grows in part shade to full sun in sandy saline soil. </t>
  </si>
  <si>
    <t>Erect, compact shrub. Grows 0.3-1.2 m h x 0.5-1.0 m w. Small oval-shaped leaves. Terminal globular creamy yellow flowers to 3 cm across from Oct-Dec. Grows in well-drained soils in full sun. Tip prune after flowering.</t>
  </si>
  <si>
    <t>Attractive medium shrub. Grows 1.5-2 h x 2 m w. Has beautiful red bottlebrush-shaped flowers from Sep-Jan. Well-drained sandy soils in part to full sun. Responds well to light pruning to maintain compact shape. Conservation status: Priority 3.</t>
  </si>
  <si>
    <t>A delightful low shrub growing 0.5-0.7 m h x 0.5-1.5 m w. Leaves are large greyish-green. Pink-purple pom-pom flowers occur from Sept-Nov. Does best in a sunny location with well-drained soils.</t>
  </si>
  <si>
    <t>Attractive small shrub. Grows 0.6-1.5 m h x 1-2 m w. Blue-green heart-shaped leaves. Globular deep pink to purple flowers from Sept-Dec. Well-drained soils in part to full sun. Prune after flowering to maintain compact shape.</t>
  </si>
  <si>
    <t>A handsome medium shrub growing 1.5-3 m h x 1.5-2 m w. Mid-green pine like leaves. Globular flowerheads to 5 cm. Mauve-pink to deep pink. Occurring from Aug-Dec. Hot sunny location with good drainage.</t>
  </si>
  <si>
    <t>Small to medium open shrub. Grows 1-3 m h x 1.5-3 m w. Leaves purple-green. Profuse fluorescent candy pink flowers with golden anthers from Aug-Dec. Sandy well-drained soils in full sun. Bird attracting.</t>
  </si>
  <si>
    <t>Small to medium open shrub. Grows 1-3 m h x 1.5-3 m w. Leaves grey-green. Profuse salmon-orange flowers with golden anthers from Aug-Dec. Sandy well-drained soils in full sun. Bird attracting.</t>
  </si>
  <si>
    <t>Small to medium open shrub. Grows 1-3 m h x 1.5-3 m w. Leaves grey-green. Profuse scarlet red flowers with golden anthers from Aug-Dec. Sandy well-drained soils in full sun. Bird attracting.</t>
  </si>
  <si>
    <t>Very attractive rounded low shrub. Grows 0.5-1 m h x 0.8 m w. Grey-green foliage. Abundant terminal pink flowers from Aug-Nov. Grows in a range of well-drained light to medium soils in full sun.</t>
  </si>
  <si>
    <t xml:space="preserve">Outstanding large shrub to small tree. Grows 1-6 m h x 2-6 m w. Fine green foliage. Long white bottlebrush flowers from Oct-Jan. Tolerates limestone soils. Best in full sun. Attractive to butterflies. </t>
  </si>
  <si>
    <t xml:space="preserve">Outstanding small shrub. Grows .3 h x 2m w. Fine green foliage. Long white bottlebrush flowers from Oct-Jan. Tolerates limestone soils. Best in full sun. Attractive to butterflies. </t>
  </si>
  <si>
    <t>Showy low yellow-flowered shrub. Grows 0.8-1 m h x 0.6-1 m w. Hairy mid-green linear leaves. Bright yellow pom-pom flowers to 25 mm across from Oct-Nov. Grows in well-drained soils in full sun. Good container plant or border plant.</t>
  </si>
  <si>
    <t>Small rounded shrub. Grows 0.3-1.2 m h x 0.6-1.5 m w. Mid-green, flat linear foliage. Profuse pink flowers from Oct-Nov. Well-drained soils in most soils in a hot sunny position.</t>
  </si>
  <si>
    <t xml:space="preserve">Small shrub growing to 0.5-1.7 m h x 1-3 m w. Crowded grey-green foliage. Flowers pink-mauve solitary or in pairs from Oct-March. Adapts to a range of soil types. Dappled shade to full sun. Can be trimmed to maintain shape. </t>
  </si>
  <si>
    <t xml:space="preserve">Attractive medium shrub from 1-3 m h x 1-3 m w. Dull green foliage. Mauve or cerise bottlebrush flowers from July-Oct. Well-drained soils in part to full sun. Attractive to nectar feeding birds. </t>
  </si>
  <si>
    <t>Compact low shrub. Grows 0.6-1 m h x 0.6-1.3 m w. Woolly grey foliage. Attractive pink flowers from spring-summer. Grows in most well-drained soils in an open sunny position.</t>
  </si>
  <si>
    <t>Upright small shrub. Grows 0.6-2 m h x 0.5-1.5 m w. Fine grey-green foliage. Conspicuous, profuse deep pink to pinkish-purple flowers from Sept-Dec. Well-drained sandy soils in full sun. May tolerate some alkalinity. Lightly prune after flowering.</t>
  </si>
  <si>
    <t>Small shrub. Grows 0.7-1.5 m h x 0.5-1 m w. Mid-green linear foliage. Attractive small deep pink pom-pom flowers from Oct-Nov. Grows in well-drained sandy soils in part to full sun.</t>
  </si>
  <si>
    <t>Unusual plant with flowers growing out of bark. Grows 1 m h x 0.6-2 m w. Corky bark. Fine crowded foliage. Profuse pink flowers emerging from bark in spring. Grows in well-drained moist light to medium soils in part to full sun.</t>
  </si>
  <si>
    <t xml:space="preserve">Low shrub. Grows 0.2-1.6 m h x 0.3-0.5 m w. Hairy grey-green foliage. Attractive small deep pink from Sep-Jan. Grows in well-drained sandy or loamy soils in part to full sun. </t>
  </si>
  <si>
    <t>Very showy low spreading shrub, 0.5-1 m h x 1 m w. Hairy green foliage. Bright pink/purple to dark red flowers from Aug-Dec. Well-drained sandy soils in full sun.</t>
  </si>
  <si>
    <t xml:space="preserve">Low, spreading shrub. Grows 0.4–1 m h x 0.5-1 m w. Grey-green linear foliage. Profuse pink flowers from Jul–Nov. Grows in well-drained soils in part to full sun. </t>
  </si>
  <si>
    <t>Spreading low growing shrub, 0.2-1 m h x 1-1.5 m w. Light green dense foliage. Clusters of reddish-pink flowers in spring. Grows in a range of well-drained soils in part to full sun.</t>
  </si>
  <si>
    <t>Dense, low spreading, 0.25-0.5 m h x 1-2 m w. Glossy green leaves. Small white flowers from Jul to Feb. Smooth purple berries.  Grows in most soils in part to full sun. Quick growing ground cover that attracts birds, insects and lizards.</t>
  </si>
  <si>
    <t>Spreading open shrub. Grows 1-2 m h x 1.5-2 m w. Lance-shaped mid-green leaves. White flowers from Aug-Sept. Grows in well-drained soils in part to full sun.  Tip prune periodically. Conservation status: Threatened.</t>
  </si>
  <si>
    <t>Dwarf to small often rounded shrub. Grows 0.4-1.5 m h x 0.6-1.5 m w. White and yellow/blue-purple flowers in Aug to Jan. Grows in well-drained acidic soils in full sun.</t>
  </si>
  <si>
    <t>Tufted low herbaceous plant. Grows 0.3-1 m h x 0.3-1 m w. Kidney shaped glossy green leaves. Spikes of white flowers from Sept-Jan. Grows in boggy damp soils in part to full sun. Grows in shallow low pools.</t>
  </si>
  <si>
    <t xml:space="preserve">Tufted low herbaceous plant, 0.2-0.7 m h x 0.2-0.5 m w. Strappy grey-green foliage. Attractive pale to light blue flowers during the morning from Aug-Nov. Grows in a range of soils and a semi-shaded site. </t>
  </si>
  <si>
    <t xml:space="preserve">Rhizomatous, tufted perennial plant, 0.3–0.6 m h x 0.3-1 m w. Strappy green leaves. Tall scapes of blue flowers from Sep–Dec. Grows in a range of soils in a partly-shaded spot. Good container plant. </t>
  </si>
  <si>
    <t>Rhizomatous, tufted perennial plant, 0.6–1.2 m h x 0.3-1 m w. Strappy green leaves. Tall scapes of blue flowers from Sep–Dec. Grows in a range of soils in a partly shaded spot.</t>
  </si>
  <si>
    <t>Slender, upright shrub. Grows 1-1.5 m h x 1 m w. Fine foliage. Bright orange-red flowers from Oct-Nov. Well-drained sandy soils in a warm sunny position. Lightly prune after flowering. Conservation status: Priority 1.</t>
  </si>
  <si>
    <t>Very attractive small summer flowering shrub. Grows 0.3-1.5 m h x 0.6-1.2 m w. Fine light green foliage. Very attractive light pink, cerise or magenta flowers to 2 cm from Nov-Jan. Grow in well-drained sandy soils in full sun.</t>
  </si>
  <si>
    <t>Erect, open shrub. Grows 0.4-1.5 m h x 0.3-1.0 m w. Grey-green foliage. Cream/green-cream/yellow pendent flowers from Jul to Dec. Grow in well-drained acidid soils in part to full sun.</t>
  </si>
  <si>
    <t>Compact small shrub. Grows 0.3-1.5 m h x 0.5-2 m w. Deep green crowded foliage. Pink flowers from Aug-Feb. Plants need well-drained light to medium soils in full to part sun.</t>
  </si>
  <si>
    <t>Erect, open shrub. Grows 0.25-1.2 m h x 0.3-1.0 m w. Grey-green foliage. Abundant pendent white-cream flowers from Jul to Oct. Grow in well-drained acidic soils in part to full sun.</t>
  </si>
  <si>
    <t>Very attractive small shrub. Grows 0.4-1.5 m h x 0.5-1.5 m w. Mid-green foliage.  Abundant white to cream flowerheads to  5 cm across from Aug-Oct. Grows in very well-drained soils in part shade to full sun.</t>
  </si>
  <si>
    <t xml:space="preserve">Stunning small shrub. Grows 0.2-1.5 m h x 0.2-0.8 m w. Ovate grey-green leaves. Large cream and purple-red flowerheads from July-Oct. Very well-drained gravelly acidic soils in part to full sun. Good container plant. </t>
  </si>
  <si>
    <t xml:space="preserve">Outstanding low shrub. Grows 0.3-1 m h x 0.5-1 m w. Deep green crowded foliage. Deep pink flowers from Jul-Dec. Plants need very well-drained light to medium soils in part sun. Limestone tolerant. </t>
  </si>
  <si>
    <t xml:space="preserve">Outstanding low shrub. Grows 0.3-1 m h x 0.5-1 m w. Deep green crowded foliage. Deep pink flowers from Aug-Feb. Plants need very well-drained light to medium soils in part sun. Limestone tolerant. </t>
  </si>
  <si>
    <t>Upright small shrub. Grows 0.6-2 m h x 0.5-1.5 m w. Elliptic mid-green leaves. White clustered flowers at the branch ends from Aug-Dec. Grows in well-drained soils in part to full sun.</t>
  </si>
  <si>
    <t xml:space="preserve">Erect small shrub. Grows 0.5-1.5 m h x 0.2-1.5 m w. Linear mid-green to greyish leaves. Attractive profuse mauve flowers from Aug-Nov. Grows in well-drained sandy soils in part to full sun. Tip prune after flowering. </t>
  </si>
  <si>
    <t>Outstanding erect shrub, 0.4-2 m h x 0.4-1 m w. Pale mauve and purple flowers from July-Nov. Grows in well most soils. Prefers a protected situation with some shade.  Good container plant.</t>
  </si>
  <si>
    <t>Very showy small shrub. Grows 1.2-3.0 m h x 1.0-2.5 m w. Linear light green foliage. Abundant white terminal flowers in clusters from Oct- Jan. Grow in well-drained acidic soils in part to full sun.</t>
  </si>
  <si>
    <t xml:space="preserve">Erect or spreading small shrub. Grows 0.3-1.3 m h x 0.2-0.7 m w. Fine, linear small leaves. Abundant white or pink star-shaped flowers from Aug-Oct. Grow in part to full sun in a range of soil types. </t>
  </si>
  <si>
    <t xml:space="preserve">Compact low shrub. Grows 0.3-0.5 m h x 0.2-0.3 m w. Mid-green foliage with hairy margins. Pink flowers from Aug-Feb. Well-drained soils in part shade to full sun. Good container plant. </t>
  </si>
  <si>
    <t>Spreading small shrub. Grows 0.5-1.5 m h x 1.5-3 m w. Round shaped dark green leaves. Abundant white/pale to mid blue flowers from Aug-Feb. Grows in a range of soils. Tolerates limestone and coastal situations. Prune after flowering.</t>
  </si>
  <si>
    <t>Low shrub. Grows 0.5-0.8 m h x 0.3-0.6 m w. Fine light green fleshy leaves. Abundant pink flowers from Sept-May. Well-drained light to medium soils in part to full sun. Good container plant. (formally known as Diaspis filifolia)</t>
  </si>
  <si>
    <t xml:space="preserve">Medium shrub. Grows 0.5-2 m h x 0.5-2 m w. Mid green glossy linear leaves. Attractive scented white flowers from Aug-Feb. Grows in part to full sun in well-drained loamy or gravelly soils. Conservation status: Priority 3. </t>
  </si>
  <si>
    <t xml:space="preserve">Small spreading or ascending open shrub. Grows 0.5-1.5 m h x 0.5-1.5 m w. Glossy light green foliage. Sweetly scented light blue flowers from July-Oct. Grows in well-drained gravelly of sandy soils in part to full sun. Prune to keep compact. </t>
  </si>
  <si>
    <t xml:space="preserve">Ascending to prostrate perennial shrub. Grows 0.1-0.3 m h x 0.4-1 m w. Linear, dark-green leaves.  Blue-purple flowers from Aug to Dec. Grows in well-drained acidic soils in part to full sun. </t>
  </si>
  <si>
    <t>Dwarf spreading shrub. Grows 0.3-0.5 m h x 0.3-1 m w. Dark green foliage. Mauve flowers from Aug-March. Grows in well-drained soils in full sun. Prune after flowering.</t>
  </si>
  <si>
    <t>Upright shrub to 2 m h x 1.5 m w. Crowded green foliage weeping at ends of branches. Profuse pink flowers from Aug-Oct. Well-drained soils in part to full sun.</t>
  </si>
  <si>
    <t xml:space="preserve">Erect bushy shrub. Grows 2 m h x 1 m w. Abundant pale-pink to white flowers in Nov-Dec. Good cut flower. Requires an open sunny situation with sandy soils. Frost and drought resistant. </t>
  </si>
  <si>
    <t xml:space="preserve">Upright ornamental shrub with fine, grey foliage. Grows 1.5-2 m h x 1.5-2 m w. Bright yellow flowers borne in clusters from Aug-Oct. Sunny position. Can withstand periods of dryness when established. </t>
  </si>
  <si>
    <t>Mostly leafless low shrub. Grows 0.2-1 m h x 0.1-0.4 m w. Rush-like stems with small green leaves. Abundant yellow-orange or rarely red flowers along stems from July-Nov. Grows in a range of well-drained gravelly or sandy soils in part to full sun. Good container plant.</t>
  </si>
  <si>
    <t>Small erect shrub. Grows 0.2-1.5 m h x 0.5-1 m w. Yellowish to reddish-brown flowers from Aug-Oct. Requires sandy and loamy soils in a sunny situation.</t>
  </si>
  <si>
    <t>Small, hardy shrub growing 0.2-0.4 m h x 0.5 m w. Dissected lace-like leaves. Dainty yellow flowers held on 30 cm stems from late winter to spring.  Grows in a sunny situation in well-drained soils.  Conservation status: Threatened.</t>
  </si>
  <si>
    <t>Upright medium to large shrub, 2-5 m h x 2-3 m w. Linear mid-green foliage. Abundant clusters of white flowers from May-Jan. Grows in a w range of soil types in part to full sun. Very attractive as a filler for flower arrangements. Useful screening plant.</t>
  </si>
  <si>
    <t>Small dense shrub. Grows 1-2 m h x 1-2 m w. Spoon-shaped leathery green leaves. Profuse globular white flowers from June-Nov. Grows in a range of well-drained soils in part to full sun. Prune after flowering. (Formerly Agonis spathulata)</t>
  </si>
  <si>
    <t xml:space="preserve">Erect much-branched shrub from 0.5-3 m h x 1-2 m w. Dark green foliage. Profuse large red pea-flowers from April-Sept. Does well in coastal limey soils in part to full sun. </t>
  </si>
  <si>
    <t>Compact low shrub. Grows 0.1-0.7 m h x 0.5-1 m w. Mid green hairy foliage. Abundant white and pink clusters of flowers from Aug-Nov. Well-drained sandy soils. Tolerates limestone. Part shade to full sun.</t>
  </si>
  <si>
    <t>Erect small shrub. Grows 0.5-2 m h x 1-1.5 m w. Hairy grey-green serrated foliage. Abundant pink-purple flowers from Aug-Nov. Well-drained sandy or gravelly soils in part to full sun.</t>
  </si>
  <si>
    <t>Spreading shrub grows to 3 m high. Flowing  pink-purple from Sep to Mar. Well-drained sandy or gravelly soils in part to full sun.</t>
  </si>
  <si>
    <t xml:space="preserve">Attractive small multi-stemmed shrub. Grows 0.3-1.2 m h x 0.8-2 m w. Mid-green foliage with rusty hairs. Pink-purple flowers from Jul to Nov. Grows in well-drained sandy soils. Tolerates limestone and sea spray. </t>
  </si>
  <si>
    <t xml:space="preserve">Small compact shrub. Grows 0.3-0.5 m h x 0.4-1.0 m w. Fine light green foliage. Abundant pink flowers from Sept-Oct. Grow in well-drained soils in part to full sun. Tolerates limestone. Conservation status: Priority 3.  </t>
  </si>
  <si>
    <t xml:space="preserve">Low, spreading, small shrub. Grows 0.2-0.7 m h x 1.5 m w. Small, crowded, ovate leaves. Abundant, small, pink flowers to 6 mm along stems from April-Sept. Grow in part to full sun in sandy, neutral to alkaline soils. Coastal. </t>
  </si>
  <si>
    <t xml:space="preserve">Very pretty compact low shrub. Grows 0.5-1 m h x 1 m w. Fine green foliage. Profuse mauve purple flowers from June-Sept. Well-drained sandy soils in part to full sun. Tip prune to maintain compact shape. </t>
  </si>
  <si>
    <t xml:space="preserve">Attractive small spreading shrub, 0.3-0.7 m h x 0.5-1 m w. Fine foliage. White-pink flowers from Jun-Oct. Well- drained soils in full sun. </t>
  </si>
  <si>
    <t>Spreading low shrub. Grows 0.3-0.8 m h x 0.8-1.5 m w. Fine light green foliage. Pale purple to pink-mauve flowers along stems from June-Sept. Grow in sandy well-drained soils in part to full sun. Conservation status: Priority 3.</t>
  </si>
  <si>
    <t>Ground cover, 0.3 m h x 2.5 m w. Showy plant, attractive shape. Pink flowers from Dec-Aug. Full sun. Sand or gravel soils. An excellent garden plant. Conservation Status: Priority 2.</t>
  </si>
  <si>
    <t>Attractive spreading shrub. Grows 0.5-1.5 m h x 1-2 m w. Fine, aromatic crowded dark-green foliage. Attractive white flowers in spring. Well-drained soils in full sun. Very hardy.</t>
  </si>
  <si>
    <t>Spreading prostrate shrub. Grows 0.1-0.3 m h x 1.0-1.5 m w. Fine grey green foliage. Abundant attractive pink flowers from Aug-Dec. Grow in well-drained soils in part to full sun. Good verge plant</t>
  </si>
  <si>
    <t>Very pretty spreading shrub, 0.3–0.5 m h x 0.8-1.2 m w. Fine mid-green foliage. Attractive dark-pink flowers from Jul–Sep. Well-drained sandy to gravelly soils in part to full sun. Conservation status: Priority 3.</t>
  </si>
  <si>
    <t>Beautiful, spreading shrub. This form grows 0.2-0.5 m h x 0.5-1 m w. Fine foliage. Mauve-pink flowers over long flowering period  from Apr-Aug. Well-drained soils in sunny position. Conservation status: Priority 2.</t>
  </si>
  <si>
    <t xml:space="preserve">Medium erect shrub. Grows 0.3-2.5 m h x 1-2 m w. Cream-white flowers from Jun-Nov. Does well is sandy coastal soils over limestone in part to full sun. </t>
  </si>
  <si>
    <t xml:space="preserve">Dwarf compact shrub. Grows 0.2-0.4 m h x 0.2-0.4 m w. Short thickish mid-green foliage. Bright yellow feathery flowers from Oct-Dec with honey fragrance. Well-drained soils in a sunny location. Well-suited to containers. Conservation status: Priority 3. </t>
  </si>
  <si>
    <t>Very attractive compact rounded shrub. Grows 0.2-1 m h x 0.5-1 m w. Fine foliage. Covered in “cauliflower” like display of profuse pink flowers from Oct-Jan. Very well-drained soils in full sun.</t>
  </si>
  <si>
    <t>Erect to spreading small shrub. Grows 0.6-2 m h x 0.5-2 m w. Rounded mid green leaves. Deep yellow flowers with bronze-reddish tones from Nov-April. Grows in well-drained soils in full sun.</t>
  </si>
  <si>
    <t>Erect to spreading shrub. Grows 0.6-2 m h x 0.5-1.5 m w. Small rounded leaves along stem. Pale yellow flowers from Nov-April. Grows in a sunny location. Conservation status: Priority 3.</t>
  </si>
  <si>
    <t xml:space="preserve">Open-branched small shrub, 0.5-1.2 m h x 0.2-1 m w. Fine green foliage.  Cream-yellow flowers from Oct-Jan. Grows in well-drained sandy or gravelly soils in part to full sun. </t>
  </si>
  <si>
    <t>Attractive, small compact shrub, 0.4-1.7m. Glossy rounded green leaves. Yellow and orange scented flowers in summer. Well-drained sandy soils in full sun. Prune lightly after flowering. onservation status: Priority 3.</t>
  </si>
  <si>
    <t>Spectacular erect, slender shrub. Grows 0.6-2 m h x 0.4-1 m w. Large scarlet flowers from Aug-Dec or Jan-March. Prefers light sandy, well-drained soils.</t>
  </si>
  <si>
    <t xml:space="preserve">Dwarf spreading shrub. Grows 0.2-0.7 m h x 1-3 m w. Profuse scarlet flowers from Aug-Dec. Prefers moist, well-drained soils. Sunny situations.Conservation status: Priority 3. </t>
  </si>
  <si>
    <t>Open, upright shrub. Grows 1.0-2.0 m h x 0.7-1.5 m w. Rounded grey-green leaves. Deep maroon coloured flowers along the stem from Nov-March. Grow in well-drained soils in full sun.  Conservation status: Priority 3.</t>
  </si>
  <si>
    <t>Bushy rounded shrub. Grows 0.7 m h x 1 m w. Showy silvery-purple flowers to 2.5 cm across in spring. Prefers light sandy soils. Sunny situations.</t>
  </si>
  <si>
    <t>Low bushy shrub, 0.6 m h x 0.5-1 m w. Fine light green foliage. Pink feather flowers from Oct-Dec. Well-drained soils in part to full sun. Good container plant.</t>
  </si>
  <si>
    <t>Low upright shrub. Grows 0.2-0.6 m h x 0.1-0.3 m w. Fine, crowded, upright leaves. Abundant pink flowers from Feb-Jun. Grows in well-drained sandy or gravelly soils in part to full sun. Good container plant. Conservation status: Threatened.</t>
  </si>
  <si>
    <t>Compact, bushy shrub. Grows up to 0.6 m h x 0.4-0.6 m w. Narrow grey-green leaves. Round clusters of pink or white flowers in spring. Prefers well-drained acidic soils in part to full sun. Tip prune after flowering.</t>
  </si>
  <si>
    <t>Upright low shrub. Grows 0.3-0.8 m h x 0.2-0.6 m w. Grey-green fine foliage. Mauve-pink to magenta flowers from July-Nov. Grows in sandy or gravelly soils in part to full sun.</t>
  </si>
  <si>
    <t>Erect, bushy shrub. Grows up to 1 m h x 0.4-0.6 m w. Narrow grey-green leaves. Round clusters of pink or white flowers in spring. Prefers well-drained soils. Sunny position. Tip prune after flowering.</t>
  </si>
  <si>
    <t xml:space="preserve">Attractive, low shrub to 0.3 m h x 0.5 m w. Spreading pine-like stems. Green-yellow flowers with red stamens in autumn. Well-drained sandy or gravelly soils in part-full sun.  Good container plant. </t>
  </si>
  <si>
    <t xml:space="preserve">Small upright shrub. Grows 0.3-1.5 m h x 0.5-1 m w. Rounded dark-green leaves. Attractive pale to dark pink flowers at the ends of the branches from Sept-Jan. Grows in part to full sun in well-drained sandy soils. Conservation status: Priority 3. </t>
  </si>
  <si>
    <t xml:space="preserve">Cormous, perennial, herb. Grows 0.035-0.3 m h. Hermaphrodite, male and sometimes female flowers present.  Attractive white/pink flowers from Jul to Sep. Grows in most soils in part to full sun. Let dry out over summer. </t>
  </si>
  <si>
    <t>Snakebush (mauve)</t>
  </si>
  <si>
    <t>Low growing prostrate groundcover to 2 m w. Dense prickly green foliage. Abundant mauve flowers over long periods. Suitable for a range of soil types in part to full sun.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</si>
</sst>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i/>
      <sz val="10"/>
      <color theme="1"/>
      <name val="Arial"/>
      <family val="2"/>
    </font>
    <font>
      <b/>
      <sz val="10"/>
      <color theme="1"/>
      <name val="Arial"/>
      <family val="2"/>
    </font>
    <font>
      <i/>
      <sz val="10"/>
      <name val="Arial"/>
      <family val="2"/>
    </font>
    <font>
      <sz val="10"/>
      <name val="Arial"/>
      <family val="2"/>
    </font>
    <font>
      <u/>
      <sz val="10"/>
      <color theme="10"/>
      <name val="Aptos Narrow"/>
      <family val="2"/>
      <scheme val="minor"/>
    </font>
    <font>
      <sz val="10"/>
      <color rgb="FF000000"/>
      <name val="Aptos Narrow"/>
      <family val="2"/>
      <scheme val="minor"/>
    </font>
    <font>
      <b/>
      <sz val="9"/>
      <color theme="1"/>
      <name val="Arial"/>
      <family val="2"/>
    </font>
    <font>
      <sz val="10"/>
      <color rgb="FFFF0000"/>
      <name val="Arial"/>
      <family val="2"/>
    </font>
    <font>
      <sz val="10"/>
      <name val="Aptos Narrow"/>
      <family val="2"/>
      <scheme val="minor"/>
    </font>
    <font>
      <i/>
      <sz val="10"/>
      <color theme="1"/>
      <name val="Arial"/>
      <family val="2"/>
    </font>
    <font>
      <sz val="10"/>
      <color theme="1"/>
      <name val="Arial"/>
      <family val="2"/>
    </font>
    <font>
      <i/>
      <sz val="10"/>
      <color rgb="FFFF0000"/>
      <name val="Arial"/>
      <family val="2"/>
    </font>
    <font>
      <i/>
      <sz val="10"/>
      <color rgb="FF00B050"/>
      <name val="Arial"/>
      <family val="2"/>
    </font>
    <font>
      <sz val="10"/>
      <color rgb="FF00B050"/>
      <name val="Arial"/>
      <family val="2"/>
    </font>
    <font>
      <i/>
      <sz val="10"/>
      <color rgb="FF000000"/>
      <name val="Arial"/>
      <family val="2"/>
    </font>
    <font>
      <sz val="8"/>
      <name val="Arial"/>
      <family val="2"/>
    </font>
    <font>
      <sz val="10"/>
      <color rgb="FF000000"/>
      <name val="Arial"/>
      <family val="2"/>
    </font>
    <font>
      <b/>
      <sz val="10"/>
      <color rgb="FF000000"/>
      <name val="Arial"/>
      <family val="2"/>
    </font>
    <font>
      <sz val="10"/>
      <color rgb="FF00B050"/>
      <name val="Aptos Narrow"/>
      <family val="2"/>
      <scheme val="minor"/>
    </font>
  </fonts>
  <fills count="21">
    <fill>
      <patternFill patternType="none"/>
    </fill>
    <fill>
      <patternFill patternType="gray125"/>
    </fill>
    <fill>
      <patternFill patternType="solid">
        <fgColor rgb="FFB8CCE4"/>
        <bgColor rgb="FFB8CCE4"/>
      </patternFill>
    </fill>
    <fill>
      <patternFill patternType="solid">
        <fgColor rgb="FFFBD4B4"/>
        <bgColor rgb="FFFBD4B4"/>
      </patternFill>
    </fill>
    <fill>
      <patternFill patternType="solid">
        <fgColor rgb="FF99FF33"/>
        <bgColor rgb="FF99FF33"/>
      </patternFill>
    </fill>
    <fill>
      <patternFill patternType="solid">
        <fgColor rgb="FFDAEEF3"/>
        <bgColor rgb="FFDAEEF3"/>
      </patternFill>
    </fill>
    <fill>
      <patternFill patternType="solid">
        <fgColor rgb="FF92D050"/>
        <bgColor rgb="FFFBD4B4"/>
      </patternFill>
    </fill>
    <fill>
      <patternFill patternType="solid">
        <fgColor theme="8" tint="0.79998168889431442"/>
        <bgColor indexed="64"/>
      </patternFill>
    </fill>
    <fill>
      <patternFill patternType="solid">
        <fgColor rgb="FFFF0000"/>
        <bgColor rgb="FFFF0000"/>
      </patternFill>
    </fill>
    <fill>
      <patternFill patternType="solid">
        <fgColor rgb="FFFF9933"/>
        <bgColor rgb="FFFF9933"/>
      </patternFill>
    </fill>
    <fill>
      <patternFill patternType="solid">
        <fgColor rgb="FFFFFFFF"/>
        <bgColor rgb="FFFFFFFF"/>
      </patternFill>
    </fill>
    <fill>
      <patternFill patternType="solid">
        <fgColor rgb="FF008000"/>
        <bgColor rgb="FF008000"/>
      </patternFill>
    </fill>
    <fill>
      <patternFill patternType="solid">
        <fgColor rgb="FFFFFF00"/>
        <bgColor rgb="FFFFFF00"/>
      </patternFill>
    </fill>
    <fill>
      <patternFill patternType="solid">
        <fgColor rgb="FFDDDDDD"/>
        <bgColor rgb="FFDDDDDD"/>
      </patternFill>
    </fill>
    <fill>
      <patternFill patternType="solid">
        <fgColor rgb="FFCC00CC"/>
        <bgColor rgb="FFCC00CC"/>
      </patternFill>
    </fill>
    <fill>
      <patternFill patternType="solid">
        <fgColor rgb="FFFFFF00"/>
        <bgColor rgb="FFFF9933"/>
      </patternFill>
    </fill>
    <fill>
      <patternFill patternType="solid">
        <fgColor rgb="FFFF0000"/>
        <bgColor rgb="FF99FF33"/>
      </patternFill>
    </fill>
    <fill>
      <patternFill patternType="solid">
        <fgColor rgb="FFFF6699"/>
        <bgColor rgb="FFFF6699"/>
      </patternFill>
    </fill>
    <fill>
      <patternFill patternType="solid">
        <fgColor rgb="FF0070C0"/>
        <bgColor rgb="FF0070C0"/>
      </patternFill>
    </fill>
    <fill>
      <patternFill patternType="solid">
        <fgColor theme="4" tint="0.79998168889431442"/>
        <bgColor rgb="FF00B0F0"/>
      </patternFill>
    </fill>
    <fill>
      <patternFill patternType="solid">
        <fgColor rgb="FFFFFF00"/>
        <bgColor rgb="FFFF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5" fillId="0" borderId="0" applyNumberFormat="0" applyFill="0" applyBorder="0" applyAlignment="0" applyProtection="0"/>
  </cellStyleXfs>
  <cellXfs count="98">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Border="1" applyAlignment="1">
      <alignment horizontal="center" vertical="center" wrapText="1"/>
    </xf>
    <xf numFmtId="0" fontId="2" fillId="2" borderId="2"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7" fillId="3" borderId="1" xfId="0" applyFont="1" applyFill="1" applyBorder="1" applyAlignment="1">
      <alignment horizontal="center" vertical="center" textRotation="90" wrapText="1"/>
    </xf>
    <xf numFmtId="0" fontId="4"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6" borderId="1" xfId="0" applyFont="1" applyFill="1" applyBorder="1" applyAlignment="1">
      <alignment horizontal="center" vertical="center" textRotation="90" wrapText="1"/>
    </xf>
    <xf numFmtId="0" fontId="9" fillId="7" borderId="5" xfId="0" applyFont="1" applyFill="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8" borderId="6" xfId="0" applyFont="1" applyFill="1" applyBorder="1" applyAlignment="1">
      <alignment horizontal="center" vertical="center" wrapText="1"/>
    </xf>
    <xf numFmtId="0" fontId="11" fillId="0" borderId="1" xfId="0" applyFont="1" applyBorder="1" applyAlignment="1">
      <alignment horizontal="center" vertical="center"/>
    </xf>
    <xf numFmtId="0" fontId="4" fillId="9" borderId="6"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4"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12" borderId="6" xfId="0" applyFont="1" applyFill="1" applyBorder="1" applyAlignment="1">
      <alignment horizontal="center" vertical="center" wrapText="1"/>
    </xf>
    <xf numFmtId="0" fontId="11" fillId="0" borderId="5" xfId="0" applyFont="1" applyBorder="1" applyAlignment="1">
      <alignment horizontal="center" vertical="center"/>
    </xf>
    <xf numFmtId="0" fontId="4" fillId="11"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11"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top" wrapText="1"/>
    </xf>
    <xf numFmtId="0" fontId="4" fillId="9"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5" xfId="0" applyBorder="1" applyAlignment="1">
      <alignment horizontal="center" vertical="center"/>
    </xf>
    <xf numFmtId="0" fontId="4" fillId="14" borderId="2"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11" fillId="10" borderId="1" xfId="0" quotePrefix="1"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11" fillId="0" borderId="0" xfId="0" applyFont="1" applyAlignment="1">
      <alignment horizontal="center" vertical="center" wrapText="1"/>
    </xf>
    <xf numFmtId="0" fontId="17" fillId="0" borderId="1" xfId="0" applyFont="1" applyBorder="1" applyAlignment="1">
      <alignment horizontal="center" vertical="center"/>
    </xf>
    <xf numFmtId="0" fontId="4" fillId="17" borderId="2"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3" fillId="1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1" xfId="0" quotePrefix="1" applyFont="1" applyBorder="1" applyAlignment="1">
      <alignment horizontal="center" vertical="center" wrapText="1"/>
    </xf>
    <xf numFmtId="0" fontId="16"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9" fillId="0" borderId="1" xfId="0" applyFont="1" applyBorder="1" applyAlignment="1">
      <alignment horizontal="center" vertical="center"/>
    </xf>
    <xf numFmtId="0" fontId="4" fillId="9" borderId="3"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12"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vertical="top" wrapText="1"/>
    </xf>
    <xf numFmtId="0" fontId="8" fillId="0" borderId="1" xfId="0" applyFont="1" applyBorder="1" applyAlignment="1">
      <alignment vertical="top" wrapText="1"/>
    </xf>
    <xf numFmtId="0" fontId="14" fillId="0" borderId="1" xfId="0" applyFont="1" applyBorder="1" applyAlignment="1">
      <alignment vertical="top" wrapText="1"/>
    </xf>
    <xf numFmtId="0" fontId="11" fillId="0" borderId="7" xfId="0" applyFont="1" applyBorder="1" applyAlignment="1">
      <alignment vertical="top" wrapText="1"/>
    </xf>
    <xf numFmtId="0" fontId="11" fillId="10" borderId="1" xfId="0" applyFont="1" applyFill="1" applyBorder="1" applyAlignment="1">
      <alignment vertical="top" wrapText="1"/>
    </xf>
    <xf numFmtId="0" fontId="17" fillId="0" borderId="1"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horizontal="left" vertical="top" wrapText="1"/>
    </xf>
    <xf numFmtId="0" fontId="17" fillId="10" borderId="1" xfId="0" applyFont="1" applyFill="1" applyBorder="1" applyAlignment="1">
      <alignment vertical="top" wrapText="1"/>
    </xf>
    <xf numFmtId="0" fontId="4" fillId="0" borderId="0" xfId="0" applyFont="1" applyAlignment="1">
      <alignment vertical="top" wrapText="1"/>
    </xf>
    <xf numFmtId="0" fontId="8" fillId="0" borderId="1" xfId="0" applyFont="1" applyBorder="1" applyAlignment="1">
      <alignment horizontal="left" vertical="top" wrapText="1"/>
    </xf>
    <xf numFmtId="0" fontId="14" fillId="10" borderId="1" xfId="0" applyFont="1" applyFill="1" applyBorder="1" applyAlignment="1">
      <alignment vertical="top" wrapText="1"/>
    </xf>
    <xf numFmtId="0" fontId="14" fillId="10" borderId="0" xfId="0" applyFont="1" applyFill="1" applyAlignment="1">
      <alignment vertical="top" wrapText="1"/>
    </xf>
    <xf numFmtId="0" fontId="19" fillId="0" borderId="0" xfId="0" applyFont="1" applyAlignment="1">
      <alignment vertical="top" wrapText="1"/>
    </xf>
    <xf numFmtId="0" fontId="8" fillId="10" borderId="1" xfId="0" applyFont="1" applyFill="1" applyBorder="1" applyAlignment="1">
      <alignment vertical="top" wrapText="1"/>
    </xf>
    <xf numFmtId="0" fontId="11" fillId="10" borderId="0" xfId="0" applyFont="1" applyFill="1" applyAlignment="1">
      <alignment vertical="top" wrapText="1"/>
    </xf>
    <xf numFmtId="0" fontId="14" fillId="0" borderId="9" xfId="0" applyFont="1" applyBorder="1" applyAlignment="1">
      <alignment vertical="top" wrapText="1"/>
    </xf>
    <xf numFmtId="0" fontId="14" fillId="0" borderId="4" xfId="0" applyFont="1" applyBorder="1" applyAlignment="1">
      <alignment vertical="top" wrapText="1"/>
    </xf>
  </cellXfs>
  <cellStyles count="2">
    <cellStyle name="Hyperlink" xfId="1" builtinId="8"/>
    <cellStyle name="Normal" xfId="0" builtinId="0"/>
  </cellStyles>
  <dxfs count="8">
    <dxf>
      <font>
        <color rgb="FF00B050"/>
      </font>
    </dxf>
    <dxf>
      <font>
        <color rgb="FFFF0000"/>
      </font>
      <fill>
        <patternFill patternType="none">
          <bgColor auto="1"/>
        </patternFill>
      </fill>
    </dxf>
    <dxf>
      <font>
        <color rgb="FF00B050"/>
      </font>
    </dxf>
    <dxf>
      <font>
        <color rgb="FFFF0000"/>
      </font>
      <fill>
        <patternFill patternType="none">
          <bgColor auto="1"/>
        </patternFill>
      </fill>
    </dxf>
    <dxf>
      <font>
        <color rgb="FF00B050"/>
      </font>
    </dxf>
    <dxf>
      <font>
        <color rgb="FFFF0000"/>
      </font>
      <fill>
        <patternFill patternType="none">
          <bgColor auto="1"/>
        </patternFill>
      </fill>
    </dxf>
    <dxf>
      <font>
        <color rgb="FF00B050"/>
      </font>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813C-54CE-403D-BC57-6DAE923DF1BA}">
  <sheetPr>
    <pageSetUpPr fitToPage="1"/>
  </sheetPr>
  <dimension ref="A1:V391"/>
  <sheetViews>
    <sheetView tabSelected="1" workbookViewId="0">
      <pane ySplit="1" topLeftCell="A251" activePane="bottomLeft" state="frozen"/>
      <selection pane="bottomLeft" sqref="A1:XFD1"/>
    </sheetView>
  </sheetViews>
  <sheetFormatPr defaultRowHeight="14.4" x14ac:dyDescent="0.3"/>
  <cols>
    <col min="1" max="1" width="17.44140625" customWidth="1"/>
    <col min="2" max="2" width="13.44140625" customWidth="1"/>
    <col min="3" max="3" width="12.44140625" customWidth="1"/>
    <col min="4" max="4" width="13.44140625" customWidth="1"/>
    <col min="5" max="5" width="8.6640625" customWidth="1"/>
    <col min="6" max="6" width="60.109375" customWidth="1"/>
    <col min="7" max="7" width="12.109375" customWidth="1"/>
    <col min="8" max="8" width="12.5546875" customWidth="1"/>
    <col min="9" max="9" width="14.109375" customWidth="1"/>
    <col min="10" max="10" width="10.44140625" customWidth="1"/>
    <col min="11" max="11" width="11.88671875" customWidth="1"/>
    <col min="12" max="12" width="8.5546875" customWidth="1"/>
    <col min="13" max="13" width="10.88671875" customWidth="1"/>
    <col min="14" max="14" width="10.44140625" customWidth="1"/>
    <col min="15" max="15" width="4.6640625" customWidth="1"/>
    <col min="16" max="22" width="5.5546875" customWidth="1"/>
  </cols>
  <sheetData>
    <row r="1" spans="1:22" ht="66.599999999999994" x14ac:dyDescent="0.3">
      <c r="A1" s="1" t="s">
        <v>0</v>
      </c>
      <c r="B1" s="2" t="s">
        <v>1</v>
      </c>
      <c r="C1" s="2" t="s">
        <v>2</v>
      </c>
      <c r="D1" s="2" t="s">
        <v>3</v>
      </c>
      <c r="E1" s="2" t="s">
        <v>4</v>
      </c>
      <c r="F1" s="78" t="s">
        <v>1279</v>
      </c>
      <c r="G1" s="6" t="s">
        <v>7</v>
      </c>
      <c r="H1" s="7" t="s">
        <v>8</v>
      </c>
      <c r="I1" s="7" t="s">
        <v>9</v>
      </c>
      <c r="J1" s="7" t="s">
        <v>10</v>
      </c>
      <c r="K1" s="7" t="s">
        <v>11</v>
      </c>
      <c r="L1" s="8" t="s">
        <v>12</v>
      </c>
      <c r="M1" s="8" t="s">
        <v>13</v>
      </c>
      <c r="N1" s="10" t="s">
        <v>21</v>
      </c>
      <c r="O1" s="11" t="s">
        <v>22</v>
      </c>
      <c r="P1" s="11" t="s">
        <v>23</v>
      </c>
      <c r="Q1" s="11" t="s">
        <v>24</v>
      </c>
      <c r="R1" s="11" t="s">
        <v>25</v>
      </c>
      <c r="S1" s="11" t="s">
        <v>26</v>
      </c>
      <c r="T1" s="11" t="s">
        <v>27</v>
      </c>
      <c r="U1" s="11" t="s">
        <v>28</v>
      </c>
      <c r="V1" s="11" t="s">
        <v>29</v>
      </c>
    </row>
    <row r="2" spans="1:22" ht="39.6" x14ac:dyDescent="0.3">
      <c r="A2" s="3" t="s">
        <v>5</v>
      </c>
      <c r="B2" s="4" t="s">
        <v>6</v>
      </c>
      <c r="C2" s="5" t="str">
        <f t="shared" ref="C2" si="0">HYPERLINK(IF(ISBLANK($D2),fb_search &amp; $A2, fb_profile&amp;$D2),"florabase")</f>
        <v>florabase</v>
      </c>
      <c r="D2" s="4">
        <v>3200</v>
      </c>
      <c r="E2" s="4"/>
      <c r="F2" s="79" t="s">
        <v>1280</v>
      </c>
      <c r="G2" s="9" t="s">
        <v>14</v>
      </c>
      <c r="H2" s="4" t="s">
        <v>15</v>
      </c>
      <c r="I2" s="4" t="s">
        <v>16</v>
      </c>
      <c r="J2" s="4" t="s">
        <v>17</v>
      </c>
      <c r="K2" s="4" t="s">
        <v>18</v>
      </c>
      <c r="L2" s="4" t="s">
        <v>19</v>
      </c>
      <c r="M2" s="4" t="s">
        <v>20</v>
      </c>
      <c r="N2" s="12">
        <f t="shared" ref="N2:N33" si="1">SUM(O2:V2)</f>
        <v>59</v>
      </c>
      <c r="O2" s="13">
        <v>40</v>
      </c>
      <c r="P2" s="13"/>
      <c r="Q2" s="13">
        <v>19</v>
      </c>
      <c r="R2" s="13"/>
      <c r="S2" s="13"/>
      <c r="T2" s="13"/>
      <c r="U2" s="13"/>
      <c r="V2" s="13"/>
    </row>
    <row r="3" spans="1:22" ht="39.6" x14ac:dyDescent="0.3">
      <c r="A3" s="14" t="s">
        <v>30</v>
      </c>
      <c r="B3" s="15" t="s">
        <v>31</v>
      </c>
      <c r="C3" s="5" t="str">
        <f t="shared" ref="C3" si="2">HYPERLINK(IF(ISBLANK($D3),fb_search &amp; $A3, fb_profile&amp;$D3),"florabase")</f>
        <v>florabase</v>
      </c>
      <c r="D3" s="15" t="s">
        <v>32</v>
      </c>
      <c r="E3" s="15"/>
      <c r="F3" s="80" t="s">
        <v>1281</v>
      </c>
      <c r="G3" s="16" t="s">
        <v>33</v>
      </c>
      <c r="H3" s="4" t="s">
        <v>34</v>
      </c>
      <c r="I3" s="4" t="s">
        <v>35</v>
      </c>
      <c r="J3" s="4" t="s">
        <v>36</v>
      </c>
      <c r="K3" s="4" t="s">
        <v>37</v>
      </c>
      <c r="L3" s="4" t="s">
        <v>19</v>
      </c>
      <c r="M3" s="13" t="s">
        <v>38</v>
      </c>
      <c r="N3" s="12">
        <f t="shared" si="1"/>
        <v>40</v>
      </c>
      <c r="O3" s="17">
        <v>40</v>
      </c>
      <c r="P3" s="17"/>
      <c r="Q3" s="17"/>
      <c r="R3" s="17"/>
      <c r="S3" s="17"/>
      <c r="T3" s="17"/>
      <c r="U3" s="17"/>
      <c r="V3" s="17"/>
    </row>
    <row r="4" spans="1:22" ht="39.6" x14ac:dyDescent="0.3">
      <c r="A4" s="14" t="s">
        <v>39</v>
      </c>
      <c r="B4" s="15" t="s">
        <v>20</v>
      </c>
      <c r="C4" s="5" t="str">
        <f t="shared" ref="C4" si="3">HYPERLINK(IF(ISBLANK($D4),fb_search &amp; $A4, fb_profile&amp;$D4),"florabase")</f>
        <v>florabase</v>
      </c>
      <c r="D4" s="15" t="s">
        <v>40</v>
      </c>
      <c r="E4" s="15"/>
      <c r="F4" s="80" t="s">
        <v>1282</v>
      </c>
      <c r="G4" s="18" t="s">
        <v>41</v>
      </c>
      <c r="H4" s="4" t="s">
        <v>42</v>
      </c>
      <c r="I4" s="4" t="s">
        <v>43</v>
      </c>
      <c r="J4" s="4" t="s">
        <v>44</v>
      </c>
      <c r="K4" s="4" t="s">
        <v>45</v>
      </c>
      <c r="L4" s="4" t="s">
        <v>46</v>
      </c>
      <c r="M4" s="4" t="s">
        <v>38</v>
      </c>
      <c r="N4" s="12">
        <f t="shared" si="1"/>
        <v>33</v>
      </c>
      <c r="O4" s="17">
        <v>33</v>
      </c>
      <c r="P4" s="17"/>
      <c r="Q4" s="17"/>
      <c r="R4" s="17"/>
      <c r="S4" s="17"/>
      <c r="T4" s="17"/>
      <c r="U4" s="17"/>
      <c r="V4" s="17"/>
    </row>
    <row r="5" spans="1:22" ht="52.8" x14ac:dyDescent="0.3">
      <c r="A5" s="19" t="s">
        <v>47</v>
      </c>
      <c r="B5" s="15" t="s">
        <v>48</v>
      </c>
      <c r="C5" s="5" t="str">
        <f t="shared" ref="C5" si="4">HYPERLINK(IF(ISBLANK($D5),fb_search &amp; $A5, fb_profile&amp;$D5),"florabase")</f>
        <v>florabase</v>
      </c>
      <c r="D5" s="15">
        <v>11731</v>
      </c>
      <c r="E5" s="15"/>
      <c r="F5" s="80" t="s">
        <v>1283</v>
      </c>
      <c r="G5" s="20" t="s">
        <v>49</v>
      </c>
      <c r="H5" s="4" t="s">
        <v>43</v>
      </c>
      <c r="I5" s="4" t="s">
        <v>43</v>
      </c>
      <c r="J5" s="4" t="s">
        <v>50</v>
      </c>
      <c r="K5" s="4" t="s">
        <v>51</v>
      </c>
      <c r="L5" s="4" t="s">
        <v>52</v>
      </c>
      <c r="M5" s="13" t="s">
        <v>38</v>
      </c>
      <c r="N5" s="12">
        <f t="shared" si="1"/>
        <v>20</v>
      </c>
      <c r="O5" s="17">
        <v>20</v>
      </c>
      <c r="P5" s="17"/>
      <c r="Q5" s="17"/>
      <c r="R5" s="17"/>
      <c r="S5" s="17"/>
      <c r="T5" s="17"/>
      <c r="U5" s="17"/>
      <c r="V5" s="17"/>
    </row>
    <row r="6" spans="1:22" ht="39.6" x14ac:dyDescent="0.3">
      <c r="A6" s="14" t="s">
        <v>53</v>
      </c>
      <c r="B6" s="15" t="s">
        <v>54</v>
      </c>
      <c r="C6" s="5" t="str">
        <f t="shared" ref="C6" si="5">HYPERLINK(IF(ISBLANK($D6),fb_search &amp; $A6, fb_profile&amp;$D6),"florabase")</f>
        <v>florabase</v>
      </c>
      <c r="D6" s="15" t="s">
        <v>55</v>
      </c>
      <c r="E6" s="15"/>
      <c r="F6" s="80" t="s">
        <v>1284</v>
      </c>
      <c r="G6" s="9" t="s">
        <v>14</v>
      </c>
      <c r="H6" s="4" t="s">
        <v>56</v>
      </c>
      <c r="I6" s="4" t="s">
        <v>56</v>
      </c>
      <c r="J6" s="4" t="s">
        <v>57</v>
      </c>
      <c r="K6" s="4" t="s">
        <v>51</v>
      </c>
      <c r="L6" s="4" t="s">
        <v>46</v>
      </c>
      <c r="M6" s="13" t="s">
        <v>38</v>
      </c>
      <c r="N6" s="12">
        <f t="shared" si="1"/>
        <v>6</v>
      </c>
      <c r="O6" s="17">
        <v>6</v>
      </c>
      <c r="P6" s="17"/>
      <c r="Q6" s="17"/>
      <c r="R6" s="17"/>
      <c r="S6" s="17"/>
      <c r="T6" s="17"/>
      <c r="U6" s="17"/>
      <c r="V6" s="17"/>
    </row>
    <row r="7" spans="1:22" ht="39.6" x14ac:dyDescent="0.3">
      <c r="A7" s="14" t="s">
        <v>58</v>
      </c>
      <c r="B7" s="15" t="s">
        <v>20</v>
      </c>
      <c r="C7" s="5" t="str">
        <f t="shared" ref="C7" si="6">HYPERLINK(IF(ISBLANK($D7),fb_search &amp; $A7, fb_profile&amp;$D7),"florabase")</f>
        <v>florabase</v>
      </c>
      <c r="D7" s="15" t="s">
        <v>59</v>
      </c>
      <c r="E7" s="15"/>
      <c r="F7" s="80" t="s">
        <v>1285</v>
      </c>
      <c r="G7" s="18" t="s">
        <v>41</v>
      </c>
      <c r="H7" s="4" t="s">
        <v>42</v>
      </c>
      <c r="I7" s="4" t="s">
        <v>43</v>
      </c>
      <c r="J7" s="4" t="s">
        <v>60</v>
      </c>
      <c r="K7" s="4" t="s">
        <v>45</v>
      </c>
      <c r="L7" s="4" t="s">
        <v>61</v>
      </c>
      <c r="M7" s="13" t="s">
        <v>38</v>
      </c>
      <c r="N7" s="12">
        <f t="shared" si="1"/>
        <v>19</v>
      </c>
      <c r="O7" s="17">
        <v>19</v>
      </c>
      <c r="P7" s="17"/>
      <c r="Q7" s="17"/>
      <c r="R7" s="17"/>
      <c r="S7" s="17"/>
      <c r="T7" s="17"/>
      <c r="U7" s="17"/>
      <c r="V7" s="17"/>
    </row>
    <row r="8" spans="1:22" ht="52.8" x14ac:dyDescent="0.3">
      <c r="A8" s="21" t="s">
        <v>62</v>
      </c>
      <c r="B8" s="22" t="s">
        <v>63</v>
      </c>
      <c r="C8" s="5" t="str">
        <f t="shared" ref="C8" si="7">HYPERLINK(IF(ISBLANK($D8),fb_search &amp; $A8, fb_profile&amp;$D8),"florabase")</f>
        <v>florabase</v>
      </c>
      <c r="D8" s="15" t="s">
        <v>64</v>
      </c>
      <c r="E8" s="15" t="s">
        <v>65</v>
      </c>
      <c r="F8" s="81" t="s">
        <v>1286</v>
      </c>
      <c r="G8" s="9" t="s">
        <v>14</v>
      </c>
      <c r="H8" s="4" t="s">
        <v>66</v>
      </c>
      <c r="I8" s="4"/>
      <c r="J8" s="4" t="s">
        <v>17</v>
      </c>
      <c r="K8" s="4" t="s">
        <v>37</v>
      </c>
      <c r="L8" s="4" t="s">
        <v>67</v>
      </c>
      <c r="M8" s="13" t="s">
        <v>38</v>
      </c>
      <c r="N8" s="12">
        <f t="shared" si="1"/>
        <v>39</v>
      </c>
      <c r="O8" s="23">
        <v>39</v>
      </c>
      <c r="P8" s="23"/>
      <c r="Q8" s="23"/>
      <c r="R8" s="23"/>
      <c r="S8" s="23"/>
      <c r="T8" s="23"/>
      <c r="U8" s="23"/>
      <c r="V8" s="23"/>
    </row>
    <row r="9" spans="1:22" ht="39.6" x14ac:dyDescent="0.3">
      <c r="A9" s="24" t="s">
        <v>68</v>
      </c>
      <c r="B9" s="25" t="s">
        <v>20</v>
      </c>
      <c r="C9" s="5" t="str">
        <f t="shared" ref="C9" si="8">HYPERLINK(IF(ISBLANK($D9),fb_search &amp; $A9, fb_profile&amp;$D9),"florabase")</f>
        <v>florabase</v>
      </c>
      <c r="D9" s="15" t="s">
        <v>69</v>
      </c>
      <c r="E9" s="15" t="s">
        <v>70</v>
      </c>
      <c r="F9" s="82" t="s">
        <v>1287</v>
      </c>
      <c r="G9" s="26" t="s">
        <v>71</v>
      </c>
      <c r="H9" s="4" t="s">
        <v>72</v>
      </c>
      <c r="I9" s="4" t="s">
        <v>42</v>
      </c>
      <c r="J9" s="4" t="s">
        <v>73</v>
      </c>
      <c r="K9" s="4" t="s">
        <v>51</v>
      </c>
      <c r="L9" s="4" t="s">
        <v>74</v>
      </c>
      <c r="M9" s="13" t="s">
        <v>38</v>
      </c>
      <c r="N9" s="12">
        <f t="shared" si="1"/>
        <v>12</v>
      </c>
      <c r="O9" s="27">
        <v>12</v>
      </c>
      <c r="P9" s="27"/>
      <c r="Q9" s="27"/>
      <c r="R9" s="27"/>
      <c r="S9" s="27"/>
      <c r="T9" s="27"/>
      <c r="U9" s="27"/>
      <c r="V9" s="27"/>
    </row>
    <row r="10" spans="1:22" ht="52.8" x14ac:dyDescent="0.3">
      <c r="A10" s="14" t="s">
        <v>75</v>
      </c>
      <c r="B10" s="15" t="s">
        <v>20</v>
      </c>
      <c r="C10" s="5" t="str">
        <f t="shared" ref="C10:C11" si="9">HYPERLINK(IF(ISBLANK($D10),fb_search &amp; $A10, fb_profile&amp;$D10),"florabase")</f>
        <v>florabase</v>
      </c>
      <c r="D10" s="15">
        <v>11661</v>
      </c>
      <c r="E10" s="15"/>
      <c r="F10" s="80" t="s">
        <v>1288</v>
      </c>
      <c r="G10" s="26" t="s">
        <v>71</v>
      </c>
      <c r="H10" s="4" t="s">
        <v>78</v>
      </c>
      <c r="I10" s="4" t="s">
        <v>43</v>
      </c>
      <c r="J10" s="4" t="s">
        <v>79</v>
      </c>
      <c r="K10" s="4" t="s">
        <v>80</v>
      </c>
      <c r="L10" s="4" t="s">
        <v>81</v>
      </c>
      <c r="M10" s="13" t="s">
        <v>38</v>
      </c>
      <c r="N10" s="12">
        <f t="shared" si="1"/>
        <v>15</v>
      </c>
      <c r="O10" s="27">
        <v>11</v>
      </c>
      <c r="P10" s="27">
        <v>4</v>
      </c>
      <c r="Q10" s="27"/>
      <c r="R10" s="27"/>
      <c r="S10" s="27"/>
      <c r="T10" s="27"/>
      <c r="U10" s="27"/>
      <c r="V10" s="27"/>
    </row>
    <row r="11" spans="1:22" ht="52.8" x14ac:dyDescent="0.3">
      <c r="A11" s="14" t="s">
        <v>76</v>
      </c>
      <c r="B11" s="15" t="s">
        <v>77</v>
      </c>
      <c r="C11" s="5" t="str">
        <f t="shared" si="9"/>
        <v>florabase</v>
      </c>
      <c r="D11" s="15">
        <v>11192</v>
      </c>
      <c r="E11" s="15"/>
      <c r="F11" s="80" t="s">
        <v>1289</v>
      </c>
      <c r="G11" s="20" t="s">
        <v>49</v>
      </c>
      <c r="H11" s="4" t="s">
        <v>43</v>
      </c>
      <c r="I11" s="4" t="s">
        <v>43</v>
      </c>
      <c r="J11" s="4" t="s">
        <v>44</v>
      </c>
      <c r="K11" s="4" t="s">
        <v>82</v>
      </c>
      <c r="L11" s="4" t="s">
        <v>81</v>
      </c>
      <c r="M11" s="13" t="s">
        <v>38</v>
      </c>
      <c r="N11" s="12">
        <f t="shared" si="1"/>
        <v>32</v>
      </c>
      <c r="O11" s="27">
        <v>32</v>
      </c>
      <c r="P11" s="27"/>
      <c r="Q11" s="27"/>
      <c r="R11" s="27"/>
      <c r="S11" s="27"/>
      <c r="T11" s="27"/>
      <c r="U11" s="27"/>
      <c r="V11" s="27"/>
    </row>
    <row r="12" spans="1:22" ht="52.8" x14ac:dyDescent="0.3">
      <c r="A12" s="24" t="s">
        <v>83</v>
      </c>
      <c r="B12" s="25" t="s">
        <v>84</v>
      </c>
      <c r="C12" s="5" t="str">
        <f t="shared" ref="C12" si="10">HYPERLINK(IF(ISBLANK($D12),fb_search &amp; $A12, fb_profile&amp;$D12),"florabase")</f>
        <v>florabase</v>
      </c>
      <c r="D12" s="15" t="s">
        <v>85</v>
      </c>
      <c r="E12" s="15" t="s">
        <v>86</v>
      </c>
      <c r="F12" s="82" t="s">
        <v>1290</v>
      </c>
      <c r="G12" s="20" t="s">
        <v>49</v>
      </c>
      <c r="H12" s="4" t="s">
        <v>43</v>
      </c>
      <c r="I12" s="4" t="s">
        <v>87</v>
      </c>
      <c r="J12" s="4" t="s">
        <v>88</v>
      </c>
      <c r="K12" s="4" t="s">
        <v>89</v>
      </c>
      <c r="L12" s="4" t="s">
        <v>90</v>
      </c>
      <c r="M12" s="13" t="s">
        <v>20</v>
      </c>
      <c r="N12" s="12">
        <f t="shared" si="1"/>
        <v>34</v>
      </c>
      <c r="O12" s="27">
        <v>34</v>
      </c>
      <c r="P12" s="27"/>
      <c r="Q12" s="27"/>
      <c r="R12" s="27"/>
      <c r="S12" s="27"/>
      <c r="T12" s="27"/>
      <c r="U12" s="27"/>
      <c r="V12" s="27"/>
    </row>
    <row r="13" spans="1:22" ht="52.8" x14ac:dyDescent="0.3">
      <c r="A13" s="14" t="s">
        <v>91</v>
      </c>
      <c r="B13" s="15" t="s">
        <v>92</v>
      </c>
      <c r="C13" s="5" t="str">
        <f t="shared" ref="C13:C14" si="11">HYPERLINK(IF(ISBLANK($D13),fb_search &amp; $A13, fb_profile&amp;$D13),"florabase")</f>
        <v>florabase</v>
      </c>
      <c r="D13" s="15" t="s">
        <v>93</v>
      </c>
      <c r="E13" s="15"/>
      <c r="F13" s="80" t="s">
        <v>1291</v>
      </c>
      <c r="G13" s="26" t="s">
        <v>71</v>
      </c>
      <c r="H13" s="4" t="s">
        <v>96</v>
      </c>
      <c r="I13" s="4" t="s">
        <v>97</v>
      </c>
      <c r="J13" s="4"/>
      <c r="K13" s="4"/>
      <c r="L13" s="4"/>
      <c r="M13" s="13" t="s">
        <v>38</v>
      </c>
      <c r="N13" s="12">
        <f t="shared" si="1"/>
        <v>17</v>
      </c>
      <c r="O13" s="27"/>
      <c r="P13" s="27">
        <v>17</v>
      </c>
      <c r="Q13" s="27"/>
      <c r="R13" s="27"/>
      <c r="S13" s="27"/>
      <c r="T13" s="27"/>
      <c r="U13" s="27"/>
      <c r="V13" s="27"/>
    </row>
    <row r="14" spans="1:22" ht="52.8" x14ac:dyDescent="0.3">
      <c r="A14" s="14" t="s">
        <v>94</v>
      </c>
      <c r="B14" s="15" t="s">
        <v>95</v>
      </c>
      <c r="C14" s="5" t="str">
        <f t="shared" si="11"/>
        <v>florabase</v>
      </c>
      <c r="D14" s="15">
        <v>11611</v>
      </c>
      <c r="E14" s="15"/>
      <c r="F14" s="80" t="s">
        <v>1291</v>
      </c>
      <c r="G14" s="16" t="s">
        <v>33</v>
      </c>
      <c r="H14" s="4" t="s">
        <v>96</v>
      </c>
      <c r="I14" s="4" t="s">
        <v>97</v>
      </c>
      <c r="J14" s="4" t="s">
        <v>79</v>
      </c>
      <c r="K14" s="4" t="s">
        <v>45</v>
      </c>
      <c r="L14" s="4" t="s">
        <v>19</v>
      </c>
      <c r="M14" s="13" t="s">
        <v>38</v>
      </c>
      <c r="N14" s="12">
        <f t="shared" si="1"/>
        <v>33</v>
      </c>
      <c r="O14" s="27"/>
      <c r="P14" s="27">
        <v>33</v>
      </c>
      <c r="Q14" s="27"/>
      <c r="R14" s="27"/>
      <c r="S14" s="27"/>
      <c r="T14" s="27"/>
      <c r="U14" s="27"/>
      <c r="V14" s="27"/>
    </row>
    <row r="15" spans="1:22" ht="39.6" x14ac:dyDescent="0.3">
      <c r="A15" s="14" t="s">
        <v>98</v>
      </c>
      <c r="B15" s="15" t="s">
        <v>99</v>
      </c>
      <c r="C15" s="5" t="str">
        <f t="shared" ref="C15" si="12">HYPERLINK(IF(ISBLANK($D15),fb_search &amp; $A15, fb_profile&amp;$D15),"florabase")</f>
        <v>florabase</v>
      </c>
      <c r="D15" s="15" t="s">
        <v>100</v>
      </c>
      <c r="E15" s="15"/>
      <c r="F15" s="80" t="s">
        <v>1292</v>
      </c>
      <c r="G15" s="28" t="s">
        <v>49</v>
      </c>
      <c r="H15" s="4" t="s">
        <v>101</v>
      </c>
      <c r="I15" s="4" t="s">
        <v>102</v>
      </c>
      <c r="J15" s="4" t="s">
        <v>57</v>
      </c>
      <c r="K15" s="4" t="s">
        <v>103</v>
      </c>
      <c r="L15" s="4" t="s">
        <v>46</v>
      </c>
      <c r="M15" s="29" t="s">
        <v>38</v>
      </c>
      <c r="N15" s="12">
        <f t="shared" si="1"/>
        <v>8</v>
      </c>
      <c r="O15" s="27">
        <v>8</v>
      </c>
      <c r="P15" s="27"/>
      <c r="Q15" s="27"/>
      <c r="R15" s="27"/>
      <c r="S15" s="27"/>
      <c r="T15" s="27"/>
      <c r="U15" s="27"/>
      <c r="V15" s="27"/>
    </row>
    <row r="16" spans="1:22" ht="39.6" x14ac:dyDescent="0.3">
      <c r="A16" s="14" t="s">
        <v>104</v>
      </c>
      <c r="B16" s="15" t="s">
        <v>20</v>
      </c>
      <c r="C16" s="5" t="str">
        <f t="shared" ref="C16" si="13">HYPERLINK(IF(ISBLANK($D16),fb_search &amp; $A16, fb_profile&amp;$D16),"florabase")</f>
        <v>florabase</v>
      </c>
      <c r="D16" s="15" t="s">
        <v>105</v>
      </c>
      <c r="E16" s="15"/>
      <c r="F16" s="80" t="s">
        <v>1293</v>
      </c>
      <c r="G16" s="16" t="s">
        <v>33</v>
      </c>
      <c r="H16" s="4" t="s">
        <v>106</v>
      </c>
      <c r="I16" s="4" t="s">
        <v>97</v>
      </c>
      <c r="J16" s="4" t="s">
        <v>57</v>
      </c>
      <c r="K16" s="4" t="s">
        <v>51</v>
      </c>
      <c r="L16" s="4" t="s">
        <v>67</v>
      </c>
      <c r="M16" s="13" t="s">
        <v>38</v>
      </c>
      <c r="N16" s="12">
        <f t="shared" si="1"/>
        <v>37</v>
      </c>
      <c r="O16" s="27">
        <v>37</v>
      </c>
      <c r="P16" s="27"/>
      <c r="Q16" s="27"/>
      <c r="R16" s="27"/>
      <c r="S16" s="27"/>
      <c r="T16" s="27"/>
      <c r="U16" s="27"/>
      <c r="V16" s="27"/>
    </row>
    <row r="17" spans="1:22" ht="39.6" x14ac:dyDescent="0.3">
      <c r="A17" s="14" t="s">
        <v>107</v>
      </c>
      <c r="B17" s="15" t="s">
        <v>20</v>
      </c>
      <c r="C17" s="5" t="str">
        <f t="shared" ref="C17" si="14">HYPERLINK(IF(ISBLANK($D17),fb_search &amp; $A17, fb_profile&amp;$D17),"florabase")</f>
        <v>florabase</v>
      </c>
      <c r="D17" s="15" t="s">
        <v>108</v>
      </c>
      <c r="E17" s="15"/>
      <c r="F17" s="80" t="s">
        <v>1294</v>
      </c>
      <c r="G17" s="20" t="s">
        <v>49</v>
      </c>
      <c r="H17" s="4" t="s">
        <v>109</v>
      </c>
      <c r="I17" s="4" t="s">
        <v>101</v>
      </c>
      <c r="J17" s="4" t="s">
        <v>44</v>
      </c>
      <c r="K17" s="4" t="s">
        <v>51</v>
      </c>
      <c r="L17" s="4" t="s">
        <v>110</v>
      </c>
      <c r="M17" s="4" t="s">
        <v>20</v>
      </c>
      <c r="N17" s="12">
        <f t="shared" si="1"/>
        <v>20</v>
      </c>
      <c r="O17" s="27">
        <v>20</v>
      </c>
      <c r="P17" s="27"/>
      <c r="Q17" s="27"/>
      <c r="R17" s="27"/>
      <c r="S17" s="27"/>
      <c r="T17" s="27"/>
      <c r="U17" s="27"/>
      <c r="V17" s="27"/>
    </row>
    <row r="18" spans="1:22" ht="52.8" x14ac:dyDescent="0.3">
      <c r="A18" s="24" t="s">
        <v>111</v>
      </c>
      <c r="B18" s="25" t="s">
        <v>20</v>
      </c>
      <c r="C18" s="5" t="str">
        <f t="shared" ref="C18" si="15">HYPERLINK(IF(ISBLANK($D18),fb_search &amp; $A18, fb_profile&amp;$D18),"florabase")</f>
        <v>florabase</v>
      </c>
      <c r="D18" s="15" t="s">
        <v>112</v>
      </c>
      <c r="E18" s="15" t="s">
        <v>86</v>
      </c>
      <c r="F18" s="82" t="s">
        <v>1295</v>
      </c>
      <c r="G18" s="30" t="s">
        <v>49</v>
      </c>
      <c r="H18" s="4" t="s">
        <v>56</v>
      </c>
      <c r="I18" s="4" t="s">
        <v>113</v>
      </c>
      <c r="J18" s="4" t="s">
        <v>44</v>
      </c>
      <c r="K18" s="4" t="s">
        <v>51</v>
      </c>
      <c r="L18" s="4" t="s">
        <v>114</v>
      </c>
      <c r="M18" s="13" t="s">
        <v>38</v>
      </c>
      <c r="N18" s="12">
        <f t="shared" si="1"/>
        <v>31</v>
      </c>
      <c r="O18" s="27">
        <v>31</v>
      </c>
      <c r="P18" s="27"/>
      <c r="Q18" s="27"/>
      <c r="R18" s="27"/>
      <c r="S18" s="27"/>
      <c r="T18" s="27"/>
      <c r="U18" s="27"/>
      <c r="V18" s="27"/>
    </row>
    <row r="19" spans="1:22" ht="39.6" x14ac:dyDescent="0.3">
      <c r="A19" s="14" t="s">
        <v>115</v>
      </c>
      <c r="B19" s="15" t="s">
        <v>20</v>
      </c>
      <c r="C19" s="5" t="str">
        <f t="shared" ref="C19" si="16">HYPERLINK(IF(ISBLANK($D19),fb_search &amp; $A19, fb_profile&amp;$D19),"florabase")</f>
        <v>florabase</v>
      </c>
      <c r="D19" s="15" t="s">
        <v>116</v>
      </c>
      <c r="E19" s="15"/>
      <c r="F19" s="80" t="s">
        <v>1296</v>
      </c>
      <c r="G19" s="26" t="s">
        <v>71</v>
      </c>
      <c r="H19" s="4" t="s">
        <v>117</v>
      </c>
      <c r="I19" s="4" t="s">
        <v>118</v>
      </c>
      <c r="J19" s="4" t="s">
        <v>44</v>
      </c>
      <c r="K19" s="4" t="s">
        <v>51</v>
      </c>
      <c r="L19" s="4" t="s">
        <v>119</v>
      </c>
      <c r="M19" s="13" t="s">
        <v>38</v>
      </c>
      <c r="N19" s="12">
        <f t="shared" si="1"/>
        <v>7</v>
      </c>
      <c r="O19" s="27">
        <v>7</v>
      </c>
      <c r="P19" s="27"/>
      <c r="Q19" s="27"/>
      <c r="R19" s="27"/>
      <c r="S19" s="27"/>
      <c r="T19" s="27"/>
      <c r="U19" s="27"/>
      <c r="V19" s="27"/>
    </row>
    <row r="20" spans="1:22" ht="39.6" x14ac:dyDescent="0.3">
      <c r="A20" s="14" t="s">
        <v>120</v>
      </c>
      <c r="B20" s="15"/>
      <c r="C20" s="5" t="str">
        <f t="shared" ref="C20" si="17">HYPERLINK(IF(ISBLANK($D20),fb_search &amp; $A20, fb_profile&amp;$D20),"florabase")</f>
        <v>florabase</v>
      </c>
      <c r="D20" s="15">
        <v>3469</v>
      </c>
      <c r="E20" s="15"/>
      <c r="F20" s="80" t="s">
        <v>1297</v>
      </c>
      <c r="G20" s="20" t="s">
        <v>49</v>
      </c>
      <c r="H20" s="4" t="s">
        <v>121</v>
      </c>
      <c r="I20" s="4"/>
      <c r="J20" s="4" t="s">
        <v>122</v>
      </c>
      <c r="K20" s="4" t="s">
        <v>51</v>
      </c>
      <c r="L20" s="4" t="s">
        <v>123</v>
      </c>
      <c r="M20" s="13"/>
      <c r="N20" s="12">
        <f t="shared" si="1"/>
        <v>36</v>
      </c>
      <c r="O20" s="27">
        <v>36</v>
      </c>
      <c r="P20" s="27"/>
      <c r="Q20" s="27"/>
      <c r="R20" s="27"/>
      <c r="S20" s="27"/>
      <c r="T20" s="27"/>
      <c r="U20" s="27"/>
      <c r="V20" s="27"/>
    </row>
    <row r="21" spans="1:22" ht="39.6" x14ac:dyDescent="0.3">
      <c r="A21" s="14" t="s">
        <v>124</v>
      </c>
      <c r="B21" s="15" t="s">
        <v>125</v>
      </c>
      <c r="C21" s="5" t="str">
        <f t="shared" ref="C21" si="18">HYPERLINK(IF(ISBLANK($D21),fb_search &amp; $A21, fb_profile&amp;$D21),"florabase")</f>
        <v>florabase</v>
      </c>
      <c r="D21" s="15">
        <v>3511</v>
      </c>
      <c r="E21" s="15"/>
      <c r="F21" s="80" t="s">
        <v>1298</v>
      </c>
      <c r="G21" s="16" t="s">
        <v>33</v>
      </c>
      <c r="H21" s="4" t="s">
        <v>96</v>
      </c>
      <c r="I21" s="4" t="s">
        <v>126</v>
      </c>
      <c r="J21" s="4" t="s">
        <v>79</v>
      </c>
      <c r="K21" s="4" t="s">
        <v>45</v>
      </c>
      <c r="L21" s="4" t="s">
        <v>46</v>
      </c>
      <c r="M21" s="13" t="s">
        <v>38</v>
      </c>
      <c r="N21" s="12">
        <f t="shared" si="1"/>
        <v>41</v>
      </c>
      <c r="O21" s="27">
        <v>41</v>
      </c>
      <c r="P21" s="27"/>
      <c r="Q21" s="27"/>
      <c r="R21" s="27"/>
      <c r="S21" s="27"/>
      <c r="T21" s="27"/>
      <c r="U21" s="27"/>
      <c r="V21" s="27"/>
    </row>
    <row r="22" spans="1:22" ht="39.6" x14ac:dyDescent="0.3">
      <c r="A22" s="14" t="s">
        <v>127</v>
      </c>
      <c r="B22" s="15" t="s">
        <v>20</v>
      </c>
      <c r="C22" s="5" t="str">
        <f t="shared" ref="C22" si="19">HYPERLINK(IF(ISBLANK($D22),fb_search &amp; $A22, fb_profile&amp;$D22),"florabase")</f>
        <v>florabase</v>
      </c>
      <c r="D22" s="15" t="s">
        <v>128</v>
      </c>
      <c r="E22" s="15"/>
      <c r="F22" s="80" t="s">
        <v>1299</v>
      </c>
      <c r="G22" s="30" t="s">
        <v>49</v>
      </c>
      <c r="H22" s="4" t="s">
        <v>101</v>
      </c>
      <c r="I22" s="4" t="s">
        <v>129</v>
      </c>
      <c r="J22" s="4" t="s">
        <v>17</v>
      </c>
      <c r="K22" s="4" t="s">
        <v>130</v>
      </c>
      <c r="L22" s="4" t="s">
        <v>131</v>
      </c>
      <c r="M22" s="13" t="s">
        <v>38</v>
      </c>
      <c r="N22" s="12">
        <f t="shared" si="1"/>
        <v>53</v>
      </c>
      <c r="O22" s="27">
        <v>53</v>
      </c>
      <c r="P22" s="27"/>
      <c r="Q22" s="27"/>
      <c r="R22" s="27"/>
      <c r="S22" s="27"/>
      <c r="T22" s="27"/>
      <c r="U22" s="27"/>
      <c r="V22" s="27"/>
    </row>
    <row r="23" spans="1:22" ht="39.6" x14ac:dyDescent="0.3">
      <c r="A23" s="14" t="s">
        <v>132</v>
      </c>
      <c r="B23" s="15" t="s">
        <v>20</v>
      </c>
      <c r="C23" s="5" t="str">
        <f t="shared" ref="C23" si="20">HYPERLINK(IF(ISBLANK($D23),fb_search &amp; $A23, fb_profile&amp;$D23),"florabase")</f>
        <v>florabase</v>
      </c>
      <c r="D23" s="15" t="s">
        <v>133</v>
      </c>
      <c r="E23" s="15"/>
      <c r="F23" s="80" t="s">
        <v>1300</v>
      </c>
      <c r="G23" s="18" t="s">
        <v>41</v>
      </c>
      <c r="H23" s="4" t="s">
        <v>134</v>
      </c>
      <c r="I23" s="4" t="s">
        <v>96</v>
      </c>
      <c r="J23" s="4" t="s">
        <v>79</v>
      </c>
      <c r="K23" s="4" t="s">
        <v>130</v>
      </c>
      <c r="L23" s="4" t="s">
        <v>131</v>
      </c>
      <c r="M23" s="13" t="s">
        <v>38</v>
      </c>
      <c r="N23" s="12">
        <f t="shared" si="1"/>
        <v>36</v>
      </c>
      <c r="O23" s="27">
        <v>36</v>
      </c>
      <c r="P23" s="27"/>
      <c r="Q23" s="27"/>
      <c r="R23" s="27"/>
      <c r="S23" s="27"/>
      <c r="T23" s="27"/>
      <c r="U23" s="27"/>
      <c r="V23" s="27"/>
    </row>
    <row r="24" spans="1:22" ht="52.8" x14ac:dyDescent="0.3">
      <c r="A24" s="14" t="s">
        <v>135</v>
      </c>
      <c r="B24" s="15" t="s">
        <v>20</v>
      </c>
      <c r="C24" s="5" t="str">
        <f t="shared" ref="C24" si="21">HYPERLINK(IF(ISBLANK($D24),fb_search &amp; $A24, fb_profile&amp;$D24),"florabase")</f>
        <v>florabase</v>
      </c>
      <c r="D24" s="15" t="s">
        <v>136</v>
      </c>
      <c r="E24" s="15"/>
      <c r="F24" s="80" t="s">
        <v>1301</v>
      </c>
      <c r="G24" s="9" t="s">
        <v>14</v>
      </c>
      <c r="H24" s="4" t="s">
        <v>56</v>
      </c>
      <c r="I24" s="4" t="s">
        <v>137</v>
      </c>
      <c r="J24" s="4" t="s">
        <v>57</v>
      </c>
      <c r="K24" s="4" t="s">
        <v>37</v>
      </c>
      <c r="L24" s="4" t="s">
        <v>138</v>
      </c>
      <c r="M24" s="13" t="s">
        <v>38</v>
      </c>
      <c r="N24" s="12">
        <f t="shared" si="1"/>
        <v>14</v>
      </c>
      <c r="O24" s="27"/>
      <c r="P24" s="27">
        <v>14</v>
      </c>
      <c r="Q24" s="27"/>
      <c r="R24" s="27"/>
      <c r="S24" s="27"/>
      <c r="T24" s="27"/>
      <c r="U24" s="27"/>
      <c r="V24" s="27"/>
    </row>
    <row r="25" spans="1:22" ht="39.6" x14ac:dyDescent="0.3">
      <c r="A25" s="14" t="s">
        <v>139</v>
      </c>
      <c r="B25" s="15" t="s">
        <v>20</v>
      </c>
      <c r="C25" s="5" t="str">
        <f t="shared" ref="C25:C26" si="22">HYPERLINK(IF(ISBLANK($D25),fb_search &amp; $A25, fb_profile&amp;$D25),"florabase")</f>
        <v>florabase</v>
      </c>
      <c r="D25" s="15">
        <v>15715</v>
      </c>
      <c r="E25" s="15"/>
      <c r="F25" s="80" t="s">
        <v>1302</v>
      </c>
      <c r="G25" s="26" t="s">
        <v>71</v>
      </c>
      <c r="H25" s="4" t="s">
        <v>96</v>
      </c>
      <c r="I25" s="4" t="s">
        <v>96</v>
      </c>
      <c r="J25" s="4" t="s">
        <v>44</v>
      </c>
      <c r="K25" s="4" t="s">
        <v>51</v>
      </c>
      <c r="L25" s="4" t="s">
        <v>81</v>
      </c>
      <c r="M25" s="13" t="s">
        <v>38</v>
      </c>
      <c r="N25" s="12">
        <f t="shared" si="1"/>
        <v>18</v>
      </c>
      <c r="O25" s="27">
        <v>18</v>
      </c>
      <c r="P25" s="27"/>
      <c r="Q25" s="27"/>
      <c r="R25" s="27"/>
      <c r="S25" s="27"/>
      <c r="T25" s="27"/>
      <c r="U25" s="27"/>
      <c r="V25" s="27"/>
    </row>
    <row r="26" spans="1:22" ht="52.8" x14ac:dyDescent="0.3">
      <c r="A26" s="14" t="s">
        <v>140</v>
      </c>
      <c r="B26" s="15" t="s">
        <v>31</v>
      </c>
      <c r="C26" s="5" t="str">
        <f t="shared" si="22"/>
        <v>florabase</v>
      </c>
      <c r="D26" s="15" t="s">
        <v>141</v>
      </c>
      <c r="E26" s="15"/>
      <c r="F26" s="83" t="s">
        <v>1303</v>
      </c>
      <c r="G26" s="31" t="s">
        <v>71</v>
      </c>
      <c r="H26" s="4" t="s">
        <v>142</v>
      </c>
      <c r="I26" s="4" t="s">
        <v>143</v>
      </c>
      <c r="J26" s="4" t="s">
        <v>44</v>
      </c>
      <c r="K26" s="4" t="s">
        <v>51</v>
      </c>
      <c r="L26" s="4" t="s">
        <v>90</v>
      </c>
      <c r="M26" s="29" t="s">
        <v>38</v>
      </c>
      <c r="N26" s="12">
        <f t="shared" si="1"/>
        <v>54</v>
      </c>
      <c r="O26" s="27">
        <v>54</v>
      </c>
      <c r="P26" s="27"/>
      <c r="Q26" s="27"/>
      <c r="R26" s="27"/>
      <c r="S26" s="27"/>
      <c r="T26" s="27"/>
      <c r="U26" s="27"/>
      <c r="V26" s="27"/>
    </row>
    <row r="27" spans="1:22" ht="52.8" x14ac:dyDescent="0.3">
      <c r="A27" s="24" t="s">
        <v>144</v>
      </c>
      <c r="B27" s="25"/>
      <c r="C27" s="5" t="str">
        <f t="shared" ref="C27" si="23">HYPERLINK(IF(ISBLANK($D27),fb_search &amp; $A27, fb_profile&amp;$D27),"florabase")</f>
        <v>florabase</v>
      </c>
      <c r="D27" s="15" t="s">
        <v>145</v>
      </c>
      <c r="E27" s="15" t="s">
        <v>86</v>
      </c>
      <c r="F27" s="82" t="s">
        <v>1304</v>
      </c>
      <c r="G27" s="20" t="s">
        <v>49</v>
      </c>
      <c r="H27" s="4" t="s">
        <v>102</v>
      </c>
      <c r="I27" s="4" t="s">
        <v>146</v>
      </c>
      <c r="J27" s="4" t="s">
        <v>79</v>
      </c>
      <c r="K27" s="4" t="s">
        <v>37</v>
      </c>
      <c r="L27" s="4" t="s">
        <v>147</v>
      </c>
      <c r="M27" s="13" t="s">
        <v>38</v>
      </c>
      <c r="N27" s="12">
        <f t="shared" si="1"/>
        <v>30</v>
      </c>
      <c r="O27" s="27"/>
      <c r="P27" s="27">
        <v>30</v>
      </c>
      <c r="Q27" s="27"/>
      <c r="R27" s="27"/>
      <c r="S27" s="27"/>
      <c r="T27" s="27"/>
      <c r="U27" s="27"/>
      <c r="V27" s="27"/>
    </row>
    <row r="28" spans="1:22" ht="39.6" x14ac:dyDescent="0.3">
      <c r="A28" s="14" t="s">
        <v>148</v>
      </c>
      <c r="B28" s="15" t="s">
        <v>149</v>
      </c>
      <c r="C28" s="5" t="str">
        <f t="shared" ref="C28:C30" si="24">HYPERLINK(IF(ISBLANK($D28),fb_search &amp; $A28, fb_profile&amp;$D28),"florabase")</f>
        <v>florabase</v>
      </c>
      <c r="D28" s="15" t="s">
        <v>150</v>
      </c>
      <c r="E28" s="15"/>
      <c r="F28" s="80" t="s">
        <v>1305</v>
      </c>
      <c r="G28" s="16" t="s">
        <v>33</v>
      </c>
      <c r="H28" s="4" t="s">
        <v>96</v>
      </c>
      <c r="I28" s="4" t="s">
        <v>102</v>
      </c>
      <c r="J28" s="4" t="s">
        <v>79</v>
      </c>
      <c r="K28" s="4" t="s">
        <v>37</v>
      </c>
      <c r="L28" s="4" t="s">
        <v>157</v>
      </c>
      <c r="M28" s="4" t="s">
        <v>158</v>
      </c>
      <c r="N28" s="12">
        <f t="shared" si="1"/>
        <v>35</v>
      </c>
      <c r="O28" s="27">
        <v>35</v>
      </c>
      <c r="P28" s="27"/>
      <c r="Q28" s="27"/>
      <c r="R28" s="27"/>
      <c r="S28" s="27"/>
      <c r="T28" s="27"/>
      <c r="U28" s="27"/>
      <c r="V28" s="27"/>
    </row>
    <row r="29" spans="1:22" ht="52.8" x14ac:dyDescent="0.3">
      <c r="A29" s="24" t="s">
        <v>151</v>
      </c>
      <c r="B29" s="25" t="s">
        <v>152</v>
      </c>
      <c r="C29" s="5" t="str">
        <f t="shared" si="24"/>
        <v>florabase</v>
      </c>
      <c r="D29" s="15" t="s">
        <v>153</v>
      </c>
      <c r="E29" s="15" t="s">
        <v>70</v>
      </c>
      <c r="F29" s="82" t="s">
        <v>1306</v>
      </c>
      <c r="G29" s="16" t="s">
        <v>33</v>
      </c>
      <c r="H29" s="4" t="s">
        <v>78</v>
      </c>
      <c r="I29" s="4" t="s">
        <v>42</v>
      </c>
      <c r="J29" s="4" t="s">
        <v>44</v>
      </c>
      <c r="K29" s="4" t="s">
        <v>51</v>
      </c>
      <c r="L29" s="4" t="s">
        <v>123</v>
      </c>
      <c r="M29" s="13" t="s">
        <v>38</v>
      </c>
      <c r="N29" s="12">
        <f t="shared" si="1"/>
        <v>24</v>
      </c>
      <c r="O29" s="27"/>
      <c r="P29" s="27">
        <v>24</v>
      </c>
      <c r="Q29" s="27"/>
      <c r="R29" s="27"/>
      <c r="S29" s="27"/>
      <c r="T29" s="27"/>
      <c r="U29" s="27"/>
      <c r="V29" s="27"/>
    </row>
    <row r="30" spans="1:22" ht="39.6" x14ac:dyDescent="0.3">
      <c r="A30" s="24" t="s">
        <v>154</v>
      </c>
      <c r="B30" s="25" t="s">
        <v>155</v>
      </c>
      <c r="C30" s="5" t="str">
        <f t="shared" si="24"/>
        <v>florabase</v>
      </c>
      <c r="D30" s="15" t="s">
        <v>156</v>
      </c>
      <c r="E30" s="15" t="s">
        <v>86</v>
      </c>
      <c r="F30" s="82" t="s">
        <v>1307</v>
      </c>
      <c r="G30" s="20" t="s">
        <v>49</v>
      </c>
      <c r="H30" s="4" t="s">
        <v>102</v>
      </c>
      <c r="I30" s="4" t="s">
        <v>87</v>
      </c>
      <c r="J30" s="4" t="s">
        <v>159</v>
      </c>
      <c r="K30" s="4" t="s">
        <v>160</v>
      </c>
      <c r="L30" s="4" t="s">
        <v>123</v>
      </c>
      <c r="M30" s="13" t="s">
        <v>38</v>
      </c>
      <c r="N30" s="12">
        <f t="shared" si="1"/>
        <v>40</v>
      </c>
      <c r="O30" s="27">
        <v>40</v>
      </c>
      <c r="P30" s="27"/>
      <c r="Q30" s="27"/>
      <c r="R30" s="27"/>
      <c r="S30" s="27"/>
      <c r="T30" s="27"/>
      <c r="U30" s="27"/>
      <c r="V30" s="27"/>
    </row>
    <row r="31" spans="1:22" ht="39.6" x14ac:dyDescent="0.3">
      <c r="A31" s="14" t="s">
        <v>161</v>
      </c>
      <c r="B31" s="15" t="s">
        <v>162</v>
      </c>
      <c r="C31" s="5" t="str">
        <f t="shared" ref="C31:C33" si="25">HYPERLINK(IF(ISBLANK($D31),fb_search &amp; $A31, fb_profile&amp;$D31),"florabase")</f>
        <v>florabase</v>
      </c>
      <c r="D31" s="15" t="s">
        <v>163</v>
      </c>
      <c r="E31" s="15"/>
      <c r="F31" s="80" t="s">
        <v>1308</v>
      </c>
      <c r="G31" s="16" t="s">
        <v>33</v>
      </c>
      <c r="H31" s="4" t="s">
        <v>170</v>
      </c>
      <c r="I31" s="4" t="s">
        <v>43</v>
      </c>
      <c r="J31" s="4" t="s">
        <v>79</v>
      </c>
      <c r="K31" s="4" t="s">
        <v>37</v>
      </c>
      <c r="L31" s="4" t="s">
        <v>171</v>
      </c>
      <c r="M31" s="13" t="s">
        <v>38</v>
      </c>
      <c r="N31" s="12">
        <f t="shared" si="1"/>
        <v>20</v>
      </c>
      <c r="O31" s="27">
        <v>20</v>
      </c>
      <c r="P31" s="27"/>
      <c r="Q31" s="27"/>
      <c r="R31" s="27"/>
      <c r="S31" s="27"/>
      <c r="T31" s="27"/>
      <c r="U31" s="27"/>
      <c r="V31" s="27"/>
    </row>
    <row r="32" spans="1:22" ht="52.8" x14ac:dyDescent="0.3">
      <c r="A32" s="14" t="s">
        <v>164</v>
      </c>
      <c r="B32" s="15" t="s">
        <v>165</v>
      </c>
      <c r="C32" s="5" t="str">
        <f t="shared" si="25"/>
        <v>florabase</v>
      </c>
      <c r="D32" s="15" t="s">
        <v>166</v>
      </c>
      <c r="E32" s="15"/>
      <c r="F32" s="80" t="s">
        <v>1309</v>
      </c>
      <c r="G32" s="18" t="s">
        <v>41</v>
      </c>
      <c r="H32" s="4" t="s">
        <v>118</v>
      </c>
      <c r="I32" s="4" t="s">
        <v>118</v>
      </c>
      <c r="J32" s="4" t="s">
        <v>44</v>
      </c>
      <c r="K32" s="4" t="s">
        <v>51</v>
      </c>
      <c r="L32" s="4" t="s">
        <v>172</v>
      </c>
      <c r="M32" s="13" t="s">
        <v>38</v>
      </c>
      <c r="N32" s="12">
        <f t="shared" si="1"/>
        <v>16</v>
      </c>
      <c r="O32" s="27">
        <v>16</v>
      </c>
      <c r="P32" s="27"/>
      <c r="Q32" s="27"/>
      <c r="R32" s="27"/>
      <c r="S32" s="27"/>
      <c r="T32" s="27"/>
      <c r="U32" s="27"/>
      <c r="V32" s="27"/>
    </row>
    <row r="33" spans="1:22" ht="52.8" x14ac:dyDescent="0.3">
      <c r="A33" s="21" t="s">
        <v>167</v>
      </c>
      <c r="B33" s="22" t="s">
        <v>168</v>
      </c>
      <c r="C33" s="5" t="str">
        <f t="shared" si="25"/>
        <v>florabase</v>
      </c>
      <c r="D33" s="15" t="s">
        <v>169</v>
      </c>
      <c r="E33" s="15" t="s">
        <v>65</v>
      </c>
      <c r="F33" s="81" t="s">
        <v>1310</v>
      </c>
      <c r="G33" s="32" t="s">
        <v>71</v>
      </c>
      <c r="H33" s="4" t="s">
        <v>173</v>
      </c>
      <c r="I33" s="4" t="s">
        <v>43</v>
      </c>
      <c r="J33" s="4" t="s">
        <v>79</v>
      </c>
      <c r="K33" s="4" t="s">
        <v>37</v>
      </c>
      <c r="L33" s="4" t="s">
        <v>157</v>
      </c>
      <c r="M33" s="4" t="s">
        <v>174</v>
      </c>
      <c r="N33" s="12">
        <f t="shared" si="1"/>
        <v>10</v>
      </c>
      <c r="O33" s="27"/>
      <c r="P33" s="27">
        <v>10</v>
      </c>
      <c r="Q33" s="27"/>
      <c r="R33" s="27"/>
      <c r="S33" s="27"/>
      <c r="T33" s="27"/>
      <c r="U33" s="27"/>
      <c r="V33" s="27"/>
    </row>
    <row r="34" spans="1:22" ht="39.6" x14ac:dyDescent="0.3">
      <c r="A34" s="33" t="s">
        <v>175</v>
      </c>
      <c r="B34" s="15" t="s">
        <v>176</v>
      </c>
      <c r="C34" s="5" t="str">
        <f t="shared" ref="C34" si="26">HYPERLINK(IF(ISBLANK($D34),fb_search &amp; $A34, fb_profile&amp;$D34),"florabase")</f>
        <v>florabase</v>
      </c>
      <c r="D34" s="15" t="s">
        <v>177</v>
      </c>
      <c r="E34" s="15"/>
      <c r="F34" s="80" t="s">
        <v>1311</v>
      </c>
      <c r="G34" s="18" t="s">
        <v>41</v>
      </c>
      <c r="H34" s="4" t="s">
        <v>97</v>
      </c>
      <c r="I34" s="4" t="s">
        <v>42</v>
      </c>
      <c r="J34" s="4" t="s">
        <v>44</v>
      </c>
      <c r="K34" s="4" t="s">
        <v>45</v>
      </c>
      <c r="L34" s="4" t="s">
        <v>178</v>
      </c>
      <c r="M34" s="4" t="s">
        <v>20</v>
      </c>
      <c r="N34" s="12">
        <f t="shared" ref="N34:N65" si="27">SUM(O34:V34)</f>
        <v>22</v>
      </c>
      <c r="O34" s="27">
        <v>22</v>
      </c>
      <c r="P34" s="27"/>
      <c r="Q34" s="27"/>
      <c r="R34" s="27"/>
      <c r="S34" s="27"/>
      <c r="T34" s="27"/>
      <c r="U34" s="27"/>
      <c r="V34" s="27"/>
    </row>
    <row r="35" spans="1:22" ht="39.6" x14ac:dyDescent="0.3">
      <c r="A35" s="19" t="s">
        <v>179</v>
      </c>
      <c r="B35" s="34" t="s">
        <v>180</v>
      </c>
      <c r="C35" s="5" t="str">
        <f t="shared" ref="C35:C36" si="28">HYPERLINK(IF(ISBLANK($D35),fb_search &amp; $A35, fb_profile&amp;$D35),"florabase")</f>
        <v>florabase</v>
      </c>
      <c r="D35" s="15">
        <v>21227</v>
      </c>
      <c r="E35" s="15"/>
      <c r="F35" s="84" t="s">
        <v>1312</v>
      </c>
      <c r="G35" s="35" t="s">
        <v>182</v>
      </c>
      <c r="H35" s="4" t="s">
        <v>183</v>
      </c>
      <c r="I35" s="4" t="s">
        <v>20</v>
      </c>
      <c r="J35" s="4" t="s">
        <v>184</v>
      </c>
      <c r="K35" s="4" t="s">
        <v>185</v>
      </c>
      <c r="L35" s="4" t="s">
        <v>186</v>
      </c>
      <c r="M35" s="4" t="s">
        <v>187</v>
      </c>
      <c r="N35" s="12">
        <f t="shared" si="27"/>
        <v>105</v>
      </c>
      <c r="O35" s="27"/>
      <c r="P35" s="27"/>
      <c r="Q35" s="27"/>
      <c r="R35" s="27"/>
      <c r="S35" s="27">
        <v>105</v>
      </c>
      <c r="T35" s="27"/>
      <c r="U35" s="27"/>
      <c r="V35" s="27"/>
    </row>
    <row r="36" spans="1:22" ht="52.8" x14ac:dyDescent="0.3">
      <c r="A36" s="19" t="s">
        <v>179</v>
      </c>
      <c r="B36" s="15" t="s">
        <v>181</v>
      </c>
      <c r="C36" s="5" t="str">
        <f t="shared" si="28"/>
        <v>florabase</v>
      </c>
      <c r="D36" s="15">
        <v>21227</v>
      </c>
      <c r="E36" s="15"/>
      <c r="F36" s="85" t="s">
        <v>1313</v>
      </c>
      <c r="G36" s="35" t="s">
        <v>182</v>
      </c>
      <c r="H36" s="4" t="s">
        <v>188</v>
      </c>
      <c r="I36" s="4" t="s">
        <v>20</v>
      </c>
      <c r="J36" s="4" t="s">
        <v>184</v>
      </c>
      <c r="K36" s="4" t="s">
        <v>185</v>
      </c>
      <c r="L36" s="4" t="s">
        <v>186</v>
      </c>
      <c r="M36" s="4" t="s">
        <v>187</v>
      </c>
      <c r="N36" s="12">
        <f t="shared" si="27"/>
        <v>105</v>
      </c>
      <c r="O36" s="27"/>
      <c r="P36" s="27"/>
      <c r="Q36" s="27"/>
      <c r="R36" s="27"/>
      <c r="S36" s="27">
        <v>105</v>
      </c>
      <c r="T36" s="27"/>
      <c r="U36" s="27"/>
      <c r="V36" s="27"/>
    </row>
    <row r="37" spans="1:22" ht="52.8" x14ac:dyDescent="0.3">
      <c r="A37" s="14" t="s">
        <v>179</v>
      </c>
      <c r="B37" s="15" t="s">
        <v>189</v>
      </c>
      <c r="C37" s="5" t="str">
        <f t="shared" ref="C37" si="29">HYPERLINK(IF(ISBLANK($D37),fb_search &amp; $A37, fb_profile&amp;$D37),"florabase")</f>
        <v>florabase</v>
      </c>
      <c r="D37" s="15">
        <v>21227</v>
      </c>
      <c r="E37" s="15"/>
      <c r="F37" s="86" t="s">
        <v>1314</v>
      </c>
      <c r="G37" s="35" t="s">
        <v>182</v>
      </c>
      <c r="H37" s="4" t="s">
        <v>190</v>
      </c>
      <c r="I37" s="4" t="s">
        <v>20</v>
      </c>
      <c r="J37" s="4" t="s">
        <v>184</v>
      </c>
      <c r="K37" s="4" t="s">
        <v>185</v>
      </c>
      <c r="L37" s="4" t="s">
        <v>186</v>
      </c>
      <c r="M37" s="4" t="s">
        <v>187</v>
      </c>
      <c r="N37" s="12">
        <f t="shared" si="27"/>
        <v>105</v>
      </c>
      <c r="O37" s="27"/>
      <c r="P37" s="27"/>
      <c r="Q37" s="27"/>
      <c r="R37" s="27"/>
      <c r="S37" s="27">
        <v>105</v>
      </c>
      <c r="T37" s="27"/>
      <c r="U37" s="27"/>
      <c r="V37" s="27"/>
    </row>
    <row r="38" spans="1:22" ht="52.8" x14ac:dyDescent="0.3">
      <c r="A38" s="14" t="s">
        <v>179</v>
      </c>
      <c r="B38" s="15" t="s">
        <v>191</v>
      </c>
      <c r="C38" s="5" t="str">
        <f t="shared" ref="C38" si="30">HYPERLINK(IF(ISBLANK($D38),fb_search &amp; $A38, fb_profile&amp;$D38),"florabase")</f>
        <v>florabase</v>
      </c>
      <c r="D38" s="15">
        <v>21227</v>
      </c>
      <c r="E38" s="15"/>
      <c r="F38" s="80" t="s">
        <v>1315</v>
      </c>
      <c r="G38" s="35" t="s">
        <v>182</v>
      </c>
      <c r="H38" s="4" t="s">
        <v>170</v>
      </c>
      <c r="I38" s="4" t="s">
        <v>20</v>
      </c>
      <c r="J38" s="4" t="s">
        <v>184</v>
      </c>
      <c r="K38" s="4" t="s">
        <v>185</v>
      </c>
      <c r="L38" s="4" t="s">
        <v>186</v>
      </c>
      <c r="M38" s="4" t="s">
        <v>187</v>
      </c>
      <c r="N38" s="12">
        <f t="shared" si="27"/>
        <v>105</v>
      </c>
      <c r="O38" s="27"/>
      <c r="P38" s="27"/>
      <c r="Q38" s="27"/>
      <c r="R38" s="27"/>
      <c r="S38" s="27">
        <v>105</v>
      </c>
      <c r="T38" s="27"/>
      <c r="U38" s="27"/>
      <c r="V38" s="27"/>
    </row>
    <row r="39" spans="1:22" ht="52.8" x14ac:dyDescent="0.3">
      <c r="A39" s="14" t="s">
        <v>179</v>
      </c>
      <c r="B39" s="15" t="s">
        <v>192</v>
      </c>
      <c r="C39" s="5" t="str">
        <f t="shared" ref="C39" si="31">HYPERLINK(IF(ISBLANK($D39),fb_search &amp; $A39, fb_profile&amp;$D39),"florabase")</f>
        <v>florabase</v>
      </c>
      <c r="D39" s="15">
        <v>21227</v>
      </c>
      <c r="E39" s="15"/>
      <c r="F39" s="80" t="s">
        <v>1316</v>
      </c>
      <c r="G39" s="35" t="s">
        <v>182</v>
      </c>
      <c r="H39" s="4" t="s">
        <v>193</v>
      </c>
      <c r="I39" s="4" t="s">
        <v>20</v>
      </c>
      <c r="J39" s="4" t="s">
        <v>184</v>
      </c>
      <c r="K39" s="4" t="s">
        <v>185</v>
      </c>
      <c r="L39" s="4" t="s">
        <v>186</v>
      </c>
      <c r="M39" s="4" t="s">
        <v>187</v>
      </c>
      <c r="N39" s="12">
        <f t="shared" si="27"/>
        <v>105</v>
      </c>
      <c r="O39" s="27"/>
      <c r="P39" s="27"/>
      <c r="Q39" s="27"/>
      <c r="R39" s="27"/>
      <c r="S39" s="27">
        <v>105</v>
      </c>
      <c r="T39" s="27"/>
      <c r="U39" s="27"/>
      <c r="V39" s="27"/>
    </row>
    <row r="40" spans="1:22" ht="39.6" x14ac:dyDescent="0.3">
      <c r="A40" s="14" t="s">
        <v>179</v>
      </c>
      <c r="B40" s="15" t="s">
        <v>194</v>
      </c>
      <c r="C40" s="5" t="str">
        <f t="shared" ref="C40" si="32">HYPERLINK(IF(ISBLANK($D40),fb_search &amp; $A40, fb_profile&amp;$D40),"florabase")</f>
        <v>florabase</v>
      </c>
      <c r="D40" s="36">
        <v>21227</v>
      </c>
      <c r="E40" s="15"/>
      <c r="F40" s="87" t="s">
        <v>1317</v>
      </c>
      <c r="G40" s="35" t="s">
        <v>182</v>
      </c>
      <c r="H40" s="4" t="s">
        <v>183</v>
      </c>
      <c r="I40" s="4" t="s">
        <v>143</v>
      </c>
      <c r="J40" s="37" t="s">
        <v>195</v>
      </c>
      <c r="K40" s="4" t="s">
        <v>37</v>
      </c>
      <c r="L40" s="37" t="s">
        <v>147</v>
      </c>
      <c r="M40" s="37" t="s">
        <v>187</v>
      </c>
      <c r="N40" s="12">
        <f t="shared" si="27"/>
        <v>105</v>
      </c>
      <c r="O40" s="27"/>
      <c r="P40" s="27"/>
      <c r="Q40" s="27"/>
      <c r="R40" s="27"/>
      <c r="S40" s="27">
        <v>105</v>
      </c>
      <c r="T40" s="27"/>
      <c r="U40" s="27"/>
      <c r="V40" s="27"/>
    </row>
    <row r="41" spans="1:22" ht="39.6" x14ac:dyDescent="0.3">
      <c r="A41" s="14" t="s">
        <v>196</v>
      </c>
      <c r="B41" s="15" t="s">
        <v>197</v>
      </c>
      <c r="C41" s="5" t="str">
        <f t="shared" ref="C41:C43" si="33">HYPERLINK(IF(ISBLANK($D41),fb_search &amp; $A41, fb_profile&amp;$D41),"florabase")</f>
        <v>florabase</v>
      </c>
      <c r="D41" s="15" t="s">
        <v>198</v>
      </c>
      <c r="E41" s="15"/>
      <c r="F41" s="80" t="s">
        <v>1318</v>
      </c>
      <c r="G41" s="35" t="s">
        <v>182</v>
      </c>
      <c r="H41" s="4" t="s">
        <v>109</v>
      </c>
      <c r="I41" s="4" t="s">
        <v>20</v>
      </c>
      <c r="J41" s="4" t="s">
        <v>122</v>
      </c>
      <c r="K41" s="4" t="s">
        <v>45</v>
      </c>
      <c r="L41" s="4" t="s">
        <v>201</v>
      </c>
      <c r="M41" s="4" t="s">
        <v>202</v>
      </c>
      <c r="N41" s="12">
        <f t="shared" si="27"/>
        <v>40</v>
      </c>
      <c r="O41" s="27"/>
      <c r="P41" s="27">
        <v>40</v>
      </c>
      <c r="Q41" s="27"/>
      <c r="R41" s="27"/>
      <c r="S41" s="27"/>
      <c r="T41" s="27"/>
      <c r="U41" s="27"/>
      <c r="V41" s="27"/>
    </row>
    <row r="42" spans="1:22" ht="39.6" x14ac:dyDescent="0.3">
      <c r="A42" s="14" t="s">
        <v>196</v>
      </c>
      <c r="B42" s="15" t="s">
        <v>199</v>
      </c>
      <c r="C42" s="5" t="str">
        <f t="shared" si="33"/>
        <v>florabase</v>
      </c>
      <c r="D42" s="15" t="s">
        <v>198</v>
      </c>
      <c r="E42" s="15"/>
      <c r="F42" s="80" t="s">
        <v>1319</v>
      </c>
      <c r="G42" s="35" t="s">
        <v>182</v>
      </c>
      <c r="H42" s="4" t="s">
        <v>109</v>
      </c>
      <c r="I42" s="4" t="s">
        <v>20</v>
      </c>
      <c r="J42" s="4" t="s">
        <v>122</v>
      </c>
      <c r="K42" s="4" t="s">
        <v>45</v>
      </c>
      <c r="L42" s="4" t="s">
        <v>201</v>
      </c>
      <c r="M42" s="4" t="s">
        <v>202</v>
      </c>
      <c r="N42" s="12">
        <f t="shared" si="27"/>
        <v>35</v>
      </c>
      <c r="O42" s="27"/>
      <c r="P42" s="27">
        <v>19</v>
      </c>
      <c r="Q42" s="27"/>
      <c r="R42" s="27">
        <v>16</v>
      </c>
      <c r="S42" s="27"/>
      <c r="T42" s="27"/>
      <c r="U42" s="27"/>
      <c r="V42" s="27"/>
    </row>
    <row r="43" spans="1:22" ht="39.6" x14ac:dyDescent="0.3">
      <c r="A43" s="14" t="s">
        <v>196</v>
      </c>
      <c r="B43" s="15" t="s">
        <v>200</v>
      </c>
      <c r="C43" s="5" t="str">
        <f t="shared" si="33"/>
        <v>florabase</v>
      </c>
      <c r="D43" s="15" t="s">
        <v>198</v>
      </c>
      <c r="E43" s="15"/>
      <c r="F43" s="80" t="s">
        <v>1320</v>
      </c>
      <c r="G43" s="35" t="s">
        <v>182</v>
      </c>
      <c r="H43" s="4" t="s">
        <v>109</v>
      </c>
      <c r="I43" s="4" t="s">
        <v>20</v>
      </c>
      <c r="J43" s="4" t="s">
        <v>122</v>
      </c>
      <c r="K43" s="4" t="s">
        <v>45</v>
      </c>
      <c r="L43" s="4" t="s">
        <v>201</v>
      </c>
      <c r="M43" s="4" t="s">
        <v>202</v>
      </c>
      <c r="N43" s="12">
        <f t="shared" si="27"/>
        <v>82</v>
      </c>
      <c r="O43" s="27"/>
      <c r="P43" s="27">
        <v>44</v>
      </c>
      <c r="Q43" s="27"/>
      <c r="R43" s="27">
        <v>38</v>
      </c>
      <c r="S43" s="27"/>
      <c r="T43" s="27"/>
      <c r="U43" s="27"/>
      <c r="V43" s="27"/>
    </row>
    <row r="44" spans="1:22" ht="39.6" x14ac:dyDescent="0.3">
      <c r="A44" s="14" t="s">
        <v>203</v>
      </c>
      <c r="B44" s="15" t="s">
        <v>204</v>
      </c>
      <c r="C44" s="5" t="str">
        <f t="shared" ref="C44" si="34">HYPERLINK(IF(ISBLANK($D44),fb_search &amp; $A44, fb_profile&amp;$D44),"florabase")</f>
        <v>florabase</v>
      </c>
      <c r="D44" s="15" t="s">
        <v>205</v>
      </c>
      <c r="E44" s="15"/>
      <c r="F44" s="80" t="s">
        <v>1321</v>
      </c>
      <c r="G44" s="35" t="s">
        <v>182</v>
      </c>
      <c r="H44" s="4" t="s">
        <v>206</v>
      </c>
      <c r="I44" s="4" t="s">
        <v>20</v>
      </c>
      <c r="J44" s="4" t="s">
        <v>159</v>
      </c>
      <c r="K44" s="4" t="s">
        <v>37</v>
      </c>
      <c r="L44" s="4" t="s">
        <v>157</v>
      </c>
      <c r="M44" s="4" t="s">
        <v>207</v>
      </c>
      <c r="N44" s="12">
        <f t="shared" si="27"/>
        <v>88</v>
      </c>
      <c r="O44" s="27"/>
      <c r="P44" s="27"/>
      <c r="Q44" s="27"/>
      <c r="R44" s="27">
        <v>88</v>
      </c>
      <c r="S44" s="27"/>
      <c r="T44" s="27"/>
      <c r="U44" s="27"/>
      <c r="V44" s="27"/>
    </row>
    <row r="45" spans="1:22" ht="66" x14ac:dyDescent="0.3">
      <c r="A45" s="14" t="s">
        <v>208</v>
      </c>
      <c r="B45" s="15" t="s">
        <v>209</v>
      </c>
      <c r="C45" s="5" t="str">
        <f t="shared" ref="C45" si="35">HYPERLINK(IF(ISBLANK($D45),fb_search &amp; $A45, fb_profile&amp;$D45),"florabase")</f>
        <v>florabase</v>
      </c>
      <c r="D45" s="15" t="s">
        <v>210</v>
      </c>
      <c r="E45" s="15"/>
      <c r="F45" s="80" t="s">
        <v>1322</v>
      </c>
      <c r="G45" s="35" t="s">
        <v>182</v>
      </c>
      <c r="H45" s="4" t="s">
        <v>211</v>
      </c>
      <c r="I45" s="4" t="s">
        <v>143</v>
      </c>
      <c r="J45" s="4" t="s">
        <v>79</v>
      </c>
      <c r="K45" s="4" t="s">
        <v>212</v>
      </c>
      <c r="L45" s="4" t="s">
        <v>213</v>
      </c>
      <c r="M45" s="38" t="s">
        <v>214</v>
      </c>
      <c r="N45" s="12">
        <f t="shared" si="27"/>
        <v>40</v>
      </c>
      <c r="O45" s="27">
        <v>40</v>
      </c>
      <c r="P45" s="27"/>
      <c r="Q45" s="27"/>
      <c r="R45" s="27"/>
      <c r="S45" s="27"/>
      <c r="T45" s="27"/>
      <c r="U45" s="27"/>
      <c r="V45" s="27"/>
    </row>
    <row r="46" spans="1:22" ht="52.8" x14ac:dyDescent="0.3">
      <c r="A46" s="14" t="s">
        <v>215</v>
      </c>
      <c r="B46" s="15" t="s">
        <v>216</v>
      </c>
      <c r="C46" s="5" t="str">
        <f t="shared" ref="C46:C47" si="36">HYPERLINK(IF(ISBLANK($D46),fb_search &amp; $A46, fb_profile&amp;$D46),"florabase")</f>
        <v>florabase</v>
      </c>
      <c r="D46" s="15" t="s">
        <v>217</v>
      </c>
      <c r="E46" s="15"/>
      <c r="F46" s="80" t="s">
        <v>1323</v>
      </c>
      <c r="G46" s="39" t="s">
        <v>41</v>
      </c>
      <c r="H46" s="4" t="s">
        <v>42</v>
      </c>
      <c r="I46" s="4" t="s">
        <v>220</v>
      </c>
      <c r="J46" s="4" t="s">
        <v>79</v>
      </c>
      <c r="K46" s="4" t="s">
        <v>45</v>
      </c>
      <c r="L46" s="4" t="s">
        <v>221</v>
      </c>
      <c r="M46" s="4" t="s">
        <v>222</v>
      </c>
      <c r="N46" s="12">
        <f t="shared" si="27"/>
        <v>3</v>
      </c>
      <c r="O46" s="27">
        <v>3</v>
      </c>
      <c r="P46" s="27"/>
      <c r="Q46" s="27"/>
      <c r="R46" s="27"/>
      <c r="S46" s="27"/>
      <c r="T46" s="27"/>
      <c r="U46" s="27"/>
      <c r="V46" s="27"/>
    </row>
    <row r="47" spans="1:22" ht="39.6" x14ac:dyDescent="0.3">
      <c r="A47" s="24" t="s">
        <v>218</v>
      </c>
      <c r="B47" s="25"/>
      <c r="C47" s="5" t="str">
        <f t="shared" si="36"/>
        <v>florabase</v>
      </c>
      <c r="D47" s="4">
        <v>42788</v>
      </c>
      <c r="E47" s="15" t="s">
        <v>219</v>
      </c>
      <c r="F47" s="82" t="s">
        <v>1324</v>
      </c>
      <c r="G47" s="28" t="s">
        <v>49</v>
      </c>
      <c r="H47" s="4" t="s">
        <v>102</v>
      </c>
      <c r="I47" s="4" t="s">
        <v>223</v>
      </c>
      <c r="J47" s="4" t="s">
        <v>79</v>
      </c>
      <c r="K47" s="4" t="s">
        <v>45</v>
      </c>
      <c r="L47" s="4" t="s">
        <v>224</v>
      </c>
      <c r="M47" s="4"/>
      <c r="N47" s="12">
        <f t="shared" si="27"/>
        <v>9</v>
      </c>
      <c r="O47" s="27"/>
      <c r="P47" s="27">
        <v>9</v>
      </c>
      <c r="Q47" s="27"/>
      <c r="R47" s="27"/>
      <c r="S47" s="27"/>
      <c r="T47" s="27"/>
      <c r="U47" s="27"/>
      <c r="V47" s="27"/>
    </row>
    <row r="48" spans="1:22" ht="39.6" x14ac:dyDescent="0.3">
      <c r="A48" s="14" t="s">
        <v>225</v>
      </c>
      <c r="B48" s="15" t="s">
        <v>226</v>
      </c>
      <c r="C48" s="5" t="str">
        <f t="shared" ref="C48" si="37">HYPERLINK(IF(ISBLANK($D48),fb_search &amp; $A48, fb_profile&amp;$D48),"florabase")</f>
        <v>florabase</v>
      </c>
      <c r="D48" s="15" t="s">
        <v>227</v>
      </c>
      <c r="E48" s="15"/>
      <c r="F48" s="80" t="s">
        <v>1325</v>
      </c>
      <c r="G48" s="28" t="s">
        <v>49</v>
      </c>
      <c r="H48" s="4" t="s">
        <v>102</v>
      </c>
      <c r="I48" s="4" t="s">
        <v>101</v>
      </c>
      <c r="J48" s="4" t="s">
        <v>57</v>
      </c>
      <c r="K48" s="4" t="s">
        <v>228</v>
      </c>
      <c r="L48" s="4" t="s">
        <v>186</v>
      </c>
      <c r="M48" s="13" t="s">
        <v>38</v>
      </c>
      <c r="N48" s="12">
        <f t="shared" si="27"/>
        <v>35</v>
      </c>
      <c r="O48" s="27">
        <v>35</v>
      </c>
      <c r="P48" s="27"/>
      <c r="Q48" s="27"/>
      <c r="R48" s="27"/>
      <c r="S48" s="27"/>
      <c r="T48" s="27"/>
      <c r="U48" s="27"/>
      <c r="V48" s="27"/>
    </row>
    <row r="49" spans="1:22" ht="52.8" x14ac:dyDescent="0.3">
      <c r="A49" s="14" t="s">
        <v>229</v>
      </c>
      <c r="B49" s="15" t="s">
        <v>230</v>
      </c>
      <c r="C49" s="5" t="str">
        <f t="shared" ref="C49" si="38">HYPERLINK(IF(ISBLANK($D49),fb_search &amp; $A49, fb_profile&amp;$D49),"florabase")</f>
        <v>florabase</v>
      </c>
      <c r="D49" s="15" t="s">
        <v>231</v>
      </c>
      <c r="E49" s="15"/>
      <c r="F49" s="80" t="s">
        <v>1326</v>
      </c>
      <c r="G49" s="30" t="s">
        <v>49</v>
      </c>
      <c r="H49" s="4" t="s">
        <v>43</v>
      </c>
      <c r="I49" s="4" t="s">
        <v>113</v>
      </c>
      <c r="J49" s="4" t="s">
        <v>79</v>
      </c>
      <c r="K49" s="4" t="s">
        <v>37</v>
      </c>
      <c r="L49" s="4" t="s">
        <v>119</v>
      </c>
      <c r="M49" s="13" t="s">
        <v>38</v>
      </c>
      <c r="N49" s="12">
        <f t="shared" si="27"/>
        <v>38</v>
      </c>
      <c r="O49" s="27">
        <v>38</v>
      </c>
      <c r="P49" s="27"/>
      <c r="Q49" s="27"/>
      <c r="R49" s="27"/>
      <c r="S49" s="27"/>
      <c r="T49" s="27"/>
      <c r="U49" s="27"/>
      <c r="V49" s="27"/>
    </row>
    <row r="50" spans="1:22" ht="39.6" x14ac:dyDescent="0.3">
      <c r="A50" s="14" t="s">
        <v>232</v>
      </c>
      <c r="B50" s="15" t="s">
        <v>20</v>
      </c>
      <c r="C50" s="5" t="str">
        <f t="shared" ref="C50" si="39">HYPERLINK(IF(ISBLANK($D50),fb_search &amp; $A50, fb_profile&amp;$D50),"florabase")</f>
        <v>florabase</v>
      </c>
      <c r="D50" s="15" t="s">
        <v>233</v>
      </c>
      <c r="E50" s="15"/>
      <c r="F50" s="80" t="s">
        <v>1327</v>
      </c>
      <c r="G50" s="40" t="s">
        <v>33</v>
      </c>
      <c r="H50" s="4" t="s">
        <v>20</v>
      </c>
      <c r="I50" s="4" t="s">
        <v>56</v>
      </c>
      <c r="J50" s="4" t="s">
        <v>88</v>
      </c>
      <c r="K50" s="4" t="s">
        <v>37</v>
      </c>
      <c r="L50" s="4" t="s">
        <v>234</v>
      </c>
      <c r="M50" s="4" t="s">
        <v>38</v>
      </c>
      <c r="N50" s="12">
        <f t="shared" si="27"/>
        <v>28</v>
      </c>
      <c r="O50" s="27">
        <v>27</v>
      </c>
      <c r="P50" s="27">
        <v>1</v>
      </c>
      <c r="Q50" s="27"/>
      <c r="R50" s="27"/>
      <c r="S50" s="27"/>
      <c r="T50" s="27"/>
      <c r="U50" s="27"/>
      <c r="V50" s="27"/>
    </row>
    <row r="51" spans="1:22" ht="52.8" x14ac:dyDescent="0.3">
      <c r="A51" s="14" t="s">
        <v>235</v>
      </c>
      <c r="B51" s="15" t="s">
        <v>236</v>
      </c>
      <c r="C51" s="5" t="str">
        <f t="shared" ref="C51:C52" si="40">HYPERLINK(IF(ISBLANK($D51),fb_search &amp; $A51, fb_profile&amp;$D51),"florabase")</f>
        <v>florabase</v>
      </c>
      <c r="D51" s="15" t="s">
        <v>237</v>
      </c>
      <c r="E51" s="15"/>
      <c r="F51" s="80" t="s">
        <v>1328</v>
      </c>
      <c r="G51" s="41" t="s">
        <v>14</v>
      </c>
      <c r="H51" s="4" t="s">
        <v>16</v>
      </c>
      <c r="I51" s="4" t="s">
        <v>16</v>
      </c>
      <c r="J51" s="4" t="s">
        <v>57</v>
      </c>
      <c r="K51" s="4" t="s">
        <v>51</v>
      </c>
      <c r="L51" s="4" t="s">
        <v>241</v>
      </c>
      <c r="M51" s="13" t="s">
        <v>38</v>
      </c>
      <c r="N51" s="12">
        <f t="shared" si="27"/>
        <v>30</v>
      </c>
      <c r="O51" s="27">
        <v>30</v>
      </c>
      <c r="P51" s="27"/>
      <c r="Q51" s="27"/>
      <c r="R51" s="27"/>
      <c r="S51" s="27"/>
      <c r="T51" s="27"/>
      <c r="U51" s="27"/>
      <c r="V51" s="27"/>
    </row>
    <row r="52" spans="1:22" ht="39.6" x14ac:dyDescent="0.3">
      <c r="A52" s="14" t="s">
        <v>238</v>
      </c>
      <c r="B52" s="15" t="s">
        <v>239</v>
      </c>
      <c r="C52" s="5" t="str">
        <f t="shared" si="40"/>
        <v>florabase</v>
      </c>
      <c r="D52" s="15" t="s">
        <v>240</v>
      </c>
      <c r="E52" s="15"/>
      <c r="F52" s="80" t="s">
        <v>1329</v>
      </c>
      <c r="G52" s="28" t="s">
        <v>49</v>
      </c>
      <c r="H52" s="4" t="s">
        <v>87</v>
      </c>
      <c r="I52" s="4" t="s">
        <v>109</v>
      </c>
      <c r="J52" s="4" t="s">
        <v>44</v>
      </c>
      <c r="K52" s="4" t="s">
        <v>51</v>
      </c>
      <c r="L52" s="4" t="s">
        <v>201</v>
      </c>
      <c r="M52" s="13" t="s">
        <v>38</v>
      </c>
      <c r="N52" s="12">
        <f t="shared" si="27"/>
        <v>36</v>
      </c>
      <c r="O52" s="27">
        <v>36</v>
      </c>
      <c r="P52" s="27"/>
      <c r="Q52" s="27"/>
      <c r="R52" s="27"/>
      <c r="S52" s="27"/>
      <c r="T52" s="27"/>
      <c r="U52" s="27"/>
      <c r="V52" s="27"/>
    </row>
    <row r="53" spans="1:22" ht="39.6" x14ac:dyDescent="0.3">
      <c r="A53" s="14" t="s">
        <v>242</v>
      </c>
      <c r="B53" s="15" t="s">
        <v>243</v>
      </c>
      <c r="C53" s="5" t="str">
        <f t="shared" ref="C53" si="41">HYPERLINK(IF(ISBLANK($D53),fb_search &amp; $A53, fb_profile&amp;$D53),"florabase")</f>
        <v>florabase</v>
      </c>
      <c r="D53" s="15" t="s">
        <v>244</v>
      </c>
      <c r="E53" s="15"/>
      <c r="F53" s="80" t="s">
        <v>1330</v>
      </c>
      <c r="G53" s="39" t="s">
        <v>41</v>
      </c>
      <c r="H53" s="4" t="s">
        <v>245</v>
      </c>
      <c r="I53" s="4" t="s">
        <v>87</v>
      </c>
      <c r="J53" s="4" t="s">
        <v>88</v>
      </c>
      <c r="K53" s="4" t="s">
        <v>37</v>
      </c>
      <c r="L53" s="4" t="s">
        <v>246</v>
      </c>
      <c r="M53" s="13"/>
      <c r="N53" s="12">
        <f t="shared" si="27"/>
        <v>39</v>
      </c>
      <c r="O53" s="27">
        <v>39</v>
      </c>
      <c r="P53" s="27"/>
      <c r="Q53" s="27"/>
      <c r="R53" s="27"/>
      <c r="S53" s="27"/>
      <c r="T53" s="27"/>
      <c r="U53" s="27"/>
      <c r="V53" s="27"/>
    </row>
    <row r="54" spans="1:22" ht="39.6" x14ac:dyDescent="0.3">
      <c r="A54" s="14" t="s">
        <v>247</v>
      </c>
      <c r="B54" s="15" t="s">
        <v>248</v>
      </c>
      <c r="C54" s="5" t="str">
        <f t="shared" ref="C54" si="42">HYPERLINK(IF(ISBLANK($D54),fb_search &amp; $A54, fb_profile&amp;$D54),"florabase")</f>
        <v>florabase</v>
      </c>
      <c r="D54" s="15" t="s">
        <v>249</v>
      </c>
      <c r="E54" s="15"/>
      <c r="F54" s="80" t="s">
        <v>1331</v>
      </c>
      <c r="G54" s="42" t="s">
        <v>33</v>
      </c>
      <c r="H54" s="4" t="s">
        <v>250</v>
      </c>
      <c r="I54" s="4" t="s">
        <v>96</v>
      </c>
      <c r="J54" s="4" t="s">
        <v>251</v>
      </c>
      <c r="K54" s="4" t="s">
        <v>252</v>
      </c>
      <c r="L54" s="4" t="s">
        <v>81</v>
      </c>
      <c r="M54" s="13" t="s">
        <v>38</v>
      </c>
      <c r="N54" s="12">
        <f t="shared" si="27"/>
        <v>11</v>
      </c>
      <c r="O54" s="27">
        <v>11</v>
      </c>
      <c r="P54" s="27"/>
      <c r="Q54" s="27"/>
      <c r="R54" s="27"/>
      <c r="S54" s="27"/>
      <c r="T54" s="27"/>
      <c r="U54" s="27"/>
      <c r="V54" s="27"/>
    </row>
    <row r="55" spans="1:22" ht="52.8" x14ac:dyDescent="0.3">
      <c r="A55" s="14" t="s">
        <v>253</v>
      </c>
      <c r="B55" s="15" t="s">
        <v>254</v>
      </c>
      <c r="C55" s="5" t="str">
        <f t="shared" ref="C55" si="43">HYPERLINK(IF(ISBLANK($D55),fb_search &amp; $A55, fb_profile&amp;$D55),"florabase")</f>
        <v>florabase</v>
      </c>
      <c r="D55" s="15" t="s">
        <v>255</v>
      </c>
      <c r="E55" s="15"/>
      <c r="F55" s="80" t="s">
        <v>1332</v>
      </c>
      <c r="G55" s="41" t="s">
        <v>14</v>
      </c>
      <c r="H55" s="4" t="s">
        <v>16</v>
      </c>
      <c r="I55" s="4" t="s">
        <v>56</v>
      </c>
      <c r="J55" s="4" t="s">
        <v>256</v>
      </c>
      <c r="K55" s="4" t="s">
        <v>37</v>
      </c>
      <c r="L55" s="4" t="s">
        <v>234</v>
      </c>
      <c r="M55" s="13" t="s">
        <v>20</v>
      </c>
      <c r="N55" s="12">
        <f t="shared" si="27"/>
        <v>32</v>
      </c>
      <c r="O55" s="27">
        <v>30</v>
      </c>
      <c r="P55" s="27">
        <v>2</v>
      </c>
      <c r="Q55" s="27"/>
      <c r="R55" s="27"/>
      <c r="S55" s="27"/>
      <c r="T55" s="27"/>
      <c r="U55" s="27"/>
      <c r="V55" s="27"/>
    </row>
    <row r="56" spans="1:22" ht="39.6" x14ac:dyDescent="0.3">
      <c r="A56" s="14" t="s">
        <v>257</v>
      </c>
      <c r="B56" s="15" t="s">
        <v>258</v>
      </c>
      <c r="C56" s="5" t="str">
        <f t="shared" ref="C56" si="44">HYPERLINK(IF(ISBLANK($D56),fb_search &amp; $A56, fb_profile&amp;$D56),"florabase")</f>
        <v>florabase</v>
      </c>
      <c r="D56" s="15" t="s">
        <v>259</v>
      </c>
      <c r="E56" s="15"/>
      <c r="F56" s="80" t="s">
        <v>1333</v>
      </c>
      <c r="G56" s="42" t="s">
        <v>33</v>
      </c>
      <c r="H56" s="4"/>
      <c r="I56" s="4" t="s">
        <v>43</v>
      </c>
      <c r="J56" s="4" t="s">
        <v>159</v>
      </c>
      <c r="K56" s="4" t="s">
        <v>37</v>
      </c>
      <c r="L56" s="4" t="s">
        <v>234</v>
      </c>
      <c r="M56" s="13" t="s">
        <v>38</v>
      </c>
      <c r="N56" s="12">
        <f t="shared" si="27"/>
        <v>2</v>
      </c>
      <c r="O56" s="27"/>
      <c r="P56" s="27">
        <v>2</v>
      </c>
      <c r="Q56" s="27"/>
      <c r="R56" s="27"/>
      <c r="S56" s="27"/>
      <c r="T56" s="27"/>
      <c r="U56" s="27"/>
      <c r="V56" s="27"/>
    </row>
    <row r="57" spans="1:22" ht="52.8" x14ac:dyDescent="0.3">
      <c r="A57" s="14" t="s">
        <v>260</v>
      </c>
      <c r="B57" s="15" t="s">
        <v>261</v>
      </c>
      <c r="C57" s="5" t="str">
        <f t="shared" ref="C57" si="45">HYPERLINK(IF(ISBLANK($D57),fb_search &amp; $A57, fb_profile&amp;$D57),"florabase")</f>
        <v>florabase</v>
      </c>
      <c r="D57" s="15" t="s">
        <v>262</v>
      </c>
      <c r="E57" s="15"/>
      <c r="F57" s="80" t="s">
        <v>1334</v>
      </c>
      <c r="G57" s="43" t="s">
        <v>14</v>
      </c>
      <c r="H57" s="4" t="s">
        <v>263</v>
      </c>
      <c r="I57" s="4" t="s">
        <v>16</v>
      </c>
      <c r="J57" s="4" t="s">
        <v>88</v>
      </c>
      <c r="K57" s="4" t="s">
        <v>37</v>
      </c>
      <c r="L57" s="4" t="s">
        <v>224</v>
      </c>
      <c r="M57" s="4" t="s">
        <v>264</v>
      </c>
      <c r="N57" s="12">
        <f t="shared" si="27"/>
        <v>33</v>
      </c>
      <c r="O57" s="27">
        <v>33</v>
      </c>
      <c r="P57" s="27"/>
      <c r="Q57" s="27"/>
      <c r="R57" s="27"/>
      <c r="S57" s="27"/>
      <c r="T57" s="27"/>
      <c r="U57" s="27"/>
      <c r="V57" s="27"/>
    </row>
    <row r="58" spans="1:22" ht="39.6" x14ac:dyDescent="0.3">
      <c r="A58" s="14" t="s">
        <v>265</v>
      </c>
      <c r="B58" s="15" t="s">
        <v>266</v>
      </c>
      <c r="C58" s="5" t="str">
        <f t="shared" ref="C58" si="46">HYPERLINK(IF(ISBLANK($D58),fb_search &amp; $A58, fb_profile&amp;$D58),"florabase")</f>
        <v>florabase</v>
      </c>
      <c r="D58" s="15" t="s">
        <v>267</v>
      </c>
      <c r="E58" s="15"/>
      <c r="F58" s="80" t="s">
        <v>1335</v>
      </c>
      <c r="G58" s="28" t="s">
        <v>49</v>
      </c>
      <c r="H58" s="4" t="s">
        <v>101</v>
      </c>
      <c r="I58" s="4" t="s">
        <v>146</v>
      </c>
      <c r="J58" s="4" t="s">
        <v>122</v>
      </c>
      <c r="K58" s="4" t="s">
        <v>37</v>
      </c>
      <c r="L58" s="4" t="s">
        <v>268</v>
      </c>
      <c r="M58" s="13" t="s">
        <v>38</v>
      </c>
      <c r="N58" s="12">
        <f t="shared" si="27"/>
        <v>3</v>
      </c>
      <c r="O58" s="27">
        <v>3</v>
      </c>
      <c r="P58" s="27"/>
      <c r="Q58" s="27"/>
      <c r="R58" s="27"/>
      <c r="S58" s="27"/>
      <c r="T58" s="27"/>
      <c r="U58" s="27"/>
      <c r="V58" s="27"/>
    </row>
    <row r="59" spans="1:22" ht="52.8" x14ac:dyDescent="0.3">
      <c r="A59" s="19" t="s">
        <v>269</v>
      </c>
      <c r="B59" s="34" t="s">
        <v>270</v>
      </c>
      <c r="C59" s="5" t="str">
        <f t="shared" ref="C59" si="47">HYPERLINK(IF(ISBLANK($D59),fb_search &amp; $A59, fb_profile&amp;$D59),"florabase")</f>
        <v>florabase</v>
      </c>
      <c r="D59" s="15" t="s">
        <v>271</v>
      </c>
      <c r="E59" s="15"/>
      <c r="F59" s="84" t="s">
        <v>1336</v>
      </c>
      <c r="G59" s="41" t="s">
        <v>14</v>
      </c>
      <c r="H59" s="4" t="s">
        <v>272</v>
      </c>
      <c r="I59" s="4" t="s">
        <v>273</v>
      </c>
      <c r="J59" s="4" t="s">
        <v>122</v>
      </c>
      <c r="K59" s="4" t="s">
        <v>51</v>
      </c>
      <c r="L59" s="4" t="s">
        <v>46</v>
      </c>
      <c r="M59" s="4" t="s">
        <v>174</v>
      </c>
      <c r="N59" s="12">
        <f t="shared" si="27"/>
        <v>26</v>
      </c>
      <c r="O59" s="27">
        <v>26</v>
      </c>
      <c r="P59" s="27"/>
      <c r="Q59" s="27"/>
      <c r="R59" s="27"/>
      <c r="S59" s="27"/>
      <c r="T59" s="27"/>
      <c r="U59" s="27"/>
      <c r="V59" s="27"/>
    </row>
    <row r="60" spans="1:22" ht="39.6" x14ac:dyDescent="0.3">
      <c r="A60" s="14" t="s">
        <v>274</v>
      </c>
      <c r="B60" s="15" t="s">
        <v>275</v>
      </c>
      <c r="C60" s="5" t="str">
        <f t="shared" ref="C60" si="48">HYPERLINK(IF(ISBLANK($D60),fb_search &amp; $A60, fb_profile&amp;$D60),"florabase")</f>
        <v>florabase</v>
      </c>
      <c r="D60" s="15" t="s">
        <v>276</v>
      </c>
      <c r="E60" s="15"/>
      <c r="F60" s="80" t="s">
        <v>1337</v>
      </c>
      <c r="G60" s="30" t="s">
        <v>49</v>
      </c>
      <c r="H60" s="4" t="s">
        <v>101</v>
      </c>
      <c r="I60" s="4" t="s">
        <v>101</v>
      </c>
      <c r="J60" s="4" t="s">
        <v>88</v>
      </c>
      <c r="K60" s="4" t="s">
        <v>37</v>
      </c>
      <c r="L60" s="4" t="s">
        <v>131</v>
      </c>
      <c r="M60" s="4" t="s">
        <v>174</v>
      </c>
      <c r="N60" s="12">
        <f t="shared" si="27"/>
        <v>42</v>
      </c>
      <c r="O60" s="27">
        <v>36</v>
      </c>
      <c r="P60" s="27">
        <v>6</v>
      </c>
      <c r="Q60" s="27"/>
      <c r="R60" s="27"/>
      <c r="S60" s="27"/>
      <c r="T60" s="27"/>
      <c r="U60" s="27"/>
      <c r="V60" s="27"/>
    </row>
    <row r="61" spans="1:22" ht="52.8" x14ac:dyDescent="0.3">
      <c r="A61" s="14" t="s">
        <v>277</v>
      </c>
      <c r="B61" s="15" t="s">
        <v>278</v>
      </c>
      <c r="C61" s="5" t="str">
        <f t="shared" ref="C61" si="49">HYPERLINK(IF(ISBLANK($D61),fb_search &amp; $A61, fb_profile&amp;$D61),"florabase")</f>
        <v>florabase</v>
      </c>
      <c r="D61" s="15" t="s">
        <v>279</v>
      </c>
      <c r="E61" s="15"/>
      <c r="F61" s="80" t="s">
        <v>1338</v>
      </c>
      <c r="G61" s="32" t="s">
        <v>71</v>
      </c>
      <c r="H61" s="4" t="s">
        <v>280</v>
      </c>
      <c r="I61" s="4" t="s">
        <v>56</v>
      </c>
      <c r="J61" s="4" t="s">
        <v>44</v>
      </c>
      <c r="K61" s="4" t="s">
        <v>51</v>
      </c>
      <c r="L61" s="4" t="s">
        <v>281</v>
      </c>
      <c r="M61" s="4" t="s">
        <v>282</v>
      </c>
      <c r="N61" s="12">
        <f t="shared" si="27"/>
        <v>60</v>
      </c>
      <c r="O61" s="27">
        <v>60</v>
      </c>
      <c r="P61" s="27"/>
      <c r="Q61" s="27"/>
      <c r="R61" s="27"/>
      <c r="S61" s="27"/>
      <c r="T61" s="27"/>
      <c r="U61" s="27"/>
      <c r="V61" s="27"/>
    </row>
    <row r="62" spans="1:22" ht="52.8" x14ac:dyDescent="0.3">
      <c r="A62" s="14" t="s">
        <v>283</v>
      </c>
      <c r="B62" s="15" t="s">
        <v>284</v>
      </c>
      <c r="C62" s="5" t="str">
        <f t="shared" ref="C62" si="50">HYPERLINK(IF(ISBLANK($D62),fb_search &amp; $A62, fb_profile&amp;$D62),"florabase")</f>
        <v>florabase</v>
      </c>
      <c r="D62" s="15" t="s">
        <v>285</v>
      </c>
      <c r="E62" s="15"/>
      <c r="F62" s="80" t="s">
        <v>1339</v>
      </c>
      <c r="G62" s="28" t="s">
        <v>49</v>
      </c>
      <c r="H62" s="4" t="s">
        <v>109</v>
      </c>
      <c r="I62" s="4" t="s">
        <v>286</v>
      </c>
      <c r="J62" s="4" t="s">
        <v>251</v>
      </c>
      <c r="K62" s="4" t="s">
        <v>252</v>
      </c>
      <c r="L62" s="4" t="s">
        <v>287</v>
      </c>
      <c r="M62" s="4" t="s">
        <v>282</v>
      </c>
      <c r="N62" s="12">
        <f t="shared" si="27"/>
        <v>36</v>
      </c>
      <c r="O62" s="27">
        <v>36</v>
      </c>
      <c r="P62" s="27"/>
      <c r="Q62" s="27"/>
      <c r="R62" s="27"/>
      <c r="S62" s="27"/>
      <c r="T62" s="27"/>
      <c r="U62" s="27"/>
      <c r="V62" s="27"/>
    </row>
    <row r="63" spans="1:22" ht="52.8" x14ac:dyDescent="0.3">
      <c r="A63" s="14" t="s">
        <v>288</v>
      </c>
      <c r="B63" s="15" t="s">
        <v>289</v>
      </c>
      <c r="C63" s="5" t="str">
        <f t="shared" ref="C63" si="51">HYPERLINK(IF(ISBLANK($D63),fb_search &amp; $A63, fb_profile&amp;$D63),"florabase")</f>
        <v>florabase</v>
      </c>
      <c r="D63" s="15" t="s">
        <v>290</v>
      </c>
      <c r="E63" s="15"/>
      <c r="F63" s="80" t="s">
        <v>1340</v>
      </c>
      <c r="G63" s="32" t="s">
        <v>71</v>
      </c>
      <c r="H63" s="4" t="s">
        <v>291</v>
      </c>
      <c r="I63" s="4" t="s">
        <v>292</v>
      </c>
      <c r="J63" s="4" t="s">
        <v>88</v>
      </c>
      <c r="K63" s="4" t="s">
        <v>37</v>
      </c>
      <c r="L63" s="4" t="s">
        <v>19</v>
      </c>
      <c r="M63" s="4" t="s">
        <v>38</v>
      </c>
      <c r="N63" s="12">
        <f t="shared" si="27"/>
        <v>32</v>
      </c>
      <c r="O63" s="27">
        <v>32</v>
      </c>
      <c r="P63" s="27"/>
      <c r="Q63" s="27"/>
      <c r="R63" s="27"/>
      <c r="S63" s="27"/>
      <c r="T63" s="27"/>
      <c r="U63" s="27"/>
      <c r="V63" s="27"/>
    </row>
    <row r="64" spans="1:22" ht="52.8" x14ac:dyDescent="0.3">
      <c r="A64" s="14" t="s">
        <v>293</v>
      </c>
      <c r="B64" s="15" t="s">
        <v>294</v>
      </c>
      <c r="C64" s="5" t="str">
        <f t="shared" ref="C64" si="52">HYPERLINK(IF(ISBLANK($D64),fb_search &amp; $A64, fb_profile&amp;$D64),"florabase")</f>
        <v>florabase</v>
      </c>
      <c r="D64" s="15" t="s">
        <v>295</v>
      </c>
      <c r="E64" s="15"/>
      <c r="F64" s="80" t="s">
        <v>1341</v>
      </c>
      <c r="G64" s="32" t="s">
        <v>71</v>
      </c>
      <c r="H64" s="4" t="s">
        <v>296</v>
      </c>
      <c r="I64" s="4" t="s">
        <v>102</v>
      </c>
      <c r="J64" s="4" t="s">
        <v>297</v>
      </c>
      <c r="K64" s="4" t="s">
        <v>51</v>
      </c>
      <c r="L64" s="4" t="s">
        <v>298</v>
      </c>
      <c r="M64" s="4" t="s">
        <v>299</v>
      </c>
      <c r="N64" s="12">
        <f t="shared" si="27"/>
        <v>3</v>
      </c>
      <c r="O64" s="27">
        <v>3</v>
      </c>
      <c r="P64" s="27"/>
      <c r="Q64" s="27"/>
      <c r="R64" s="27"/>
      <c r="S64" s="27"/>
      <c r="T64" s="27"/>
      <c r="U64" s="27"/>
      <c r="V64" s="27"/>
    </row>
    <row r="65" spans="1:22" ht="39.6" x14ac:dyDescent="0.3">
      <c r="A65" s="14" t="s">
        <v>300</v>
      </c>
      <c r="B65" s="15" t="s">
        <v>20</v>
      </c>
      <c r="C65" s="5" t="str">
        <f t="shared" ref="C65" si="53">HYPERLINK(IF(ISBLANK($D65),fb_search &amp; $A65, fb_profile&amp;$D65),"florabase")</f>
        <v>florabase</v>
      </c>
      <c r="D65" s="15" t="s">
        <v>301</v>
      </c>
      <c r="E65" s="15"/>
      <c r="F65" s="80" t="s">
        <v>1342</v>
      </c>
      <c r="G65" s="20" t="s">
        <v>49</v>
      </c>
      <c r="H65" s="4" t="s">
        <v>101</v>
      </c>
      <c r="I65" s="4" t="s">
        <v>101</v>
      </c>
      <c r="J65" s="4" t="s">
        <v>57</v>
      </c>
      <c r="K65" s="4" t="s">
        <v>51</v>
      </c>
      <c r="L65" s="4" t="s">
        <v>302</v>
      </c>
      <c r="M65" s="4" t="s">
        <v>299</v>
      </c>
      <c r="N65" s="12">
        <f t="shared" si="27"/>
        <v>28</v>
      </c>
      <c r="O65" s="27">
        <v>28</v>
      </c>
      <c r="P65" s="27"/>
      <c r="Q65" s="27"/>
      <c r="R65" s="27"/>
      <c r="S65" s="27"/>
      <c r="T65" s="27"/>
      <c r="U65" s="27"/>
      <c r="V65" s="27"/>
    </row>
    <row r="66" spans="1:22" ht="52.8" x14ac:dyDescent="0.3">
      <c r="A66" s="14" t="s">
        <v>303</v>
      </c>
      <c r="B66" s="15" t="s">
        <v>304</v>
      </c>
      <c r="C66" s="5" t="str">
        <f t="shared" ref="C66" si="54">HYPERLINK(IF(ISBLANK($D66),fb_search &amp; $A66, fb_profile&amp;$D66),"florabase")</f>
        <v>florabase</v>
      </c>
      <c r="D66" s="15" t="s">
        <v>305</v>
      </c>
      <c r="E66" s="15"/>
      <c r="F66" s="80" t="s">
        <v>1343</v>
      </c>
      <c r="G66" s="30" t="s">
        <v>49</v>
      </c>
      <c r="H66" s="4" t="s">
        <v>102</v>
      </c>
      <c r="I66" s="4" t="s">
        <v>43</v>
      </c>
      <c r="J66" s="4" t="s">
        <v>17</v>
      </c>
      <c r="K66" s="4" t="s">
        <v>37</v>
      </c>
      <c r="L66" s="4" t="s">
        <v>157</v>
      </c>
      <c r="M66" s="4" t="s">
        <v>174</v>
      </c>
      <c r="N66" s="12">
        <f t="shared" ref="N66:N97" si="55">SUM(O66:V66)</f>
        <v>16</v>
      </c>
      <c r="O66" s="27">
        <v>16</v>
      </c>
      <c r="P66" s="27"/>
      <c r="Q66" s="27"/>
      <c r="R66" s="27"/>
      <c r="S66" s="27"/>
      <c r="T66" s="27"/>
      <c r="U66" s="27"/>
      <c r="V66" s="27"/>
    </row>
    <row r="67" spans="1:22" ht="52.8" x14ac:dyDescent="0.3">
      <c r="A67" s="14" t="s">
        <v>306</v>
      </c>
      <c r="B67" s="15" t="s">
        <v>307</v>
      </c>
      <c r="C67" s="5" t="str">
        <f t="shared" ref="C67" si="56">HYPERLINK(IF(ISBLANK($D67),fb_search &amp; $A67, fb_profile&amp;$D67),"florabase")</f>
        <v>florabase</v>
      </c>
      <c r="D67" s="15" t="s">
        <v>308</v>
      </c>
      <c r="E67" s="15"/>
      <c r="F67" s="80" t="s">
        <v>1344</v>
      </c>
      <c r="G67" s="28" t="s">
        <v>49</v>
      </c>
      <c r="H67" s="4" t="s">
        <v>87</v>
      </c>
      <c r="I67" s="4" t="s">
        <v>245</v>
      </c>
      <c r="J67" s="4" t="s">
        <v>57</v>
      </c>
      <c r="K67" s="4" t="s">
        <v>37</v>
      </c>
      <c r="L67" s="4" t="s">
        <v>287</v>
      </c>
      <c r="M67" s="4" t="s">
        <v>309</v>
      </c>
      <c r="N67" s="12">
        <f t="shared" si="55"/>
        <v>16</v>
      </c>
      <c r="O67" s="44">
        <v>16</v>
      </c>
      <c r="P67" s="27"/>
      <c r="Q67" s="44"/>
      <c r="R67" s="44"/>
      <c r="S67" s="44"/>
      <c r="T67" s="44"/>
      <c r="U67" s="44"/>
      <c r="V67" s="44"/>
    </row>
    <row r="68" spans="1:22" ht="39.6" x14ac:dyDescent="0.3">
      <c r="A68" s="14" t="s">
        <v>310</v>
      </c>
      <c r="B68" s="15" t="s">
        <v>311</v>
      </c>
      <c r="C68" s="5" t="str">
        <f t="shared" ref="C68:C70" si="57">HYPERLINK(IF(ISBLANK($D68),fb_search &amp; $A68, fb_profile&amp;$D68),"florabase")</f>
        <v>florabase</v>
      </c>
      <c r="D68" s="15" t="s">
        <v>312</v>
      </c>
      <c r="E68" s="15"/>
      <c r="F68" s="80" t="s">
        <v>1345</v>
      </c>
      <c r="G68" s="42" t="s">
        <v>33</v>
      </c>
      <c r="H68" s="4" t="s">
        <v>20</v>
      </c>
      <c r="I68" s="4" t="s">
        <v>87</v>
      </c>
      <c r="J68" s="4" t="s">
        <v>159</v>
      </c>
      <c r="K68" s="4" t="s">
        <v>37</v>
      </c>
      <c r="L68" s="4" t="s">
        <v>319</v>
      </c>
      <c r="M68" s="4" t="s">
        <v>38</v>
      </c>
      <c r="N68" s="12">
        <f t="shared" si="55"/>
        <v>20</v>
      </c>
      <c r="O68" s="44">
        <v>20</v>
      </c>
      <c r="P68" s="27"/>
      <c r="Q68" s="44"/>
      <c r="R68" s="44"/>
      <c r="S68" s="44"/>
      <c r="T68" s="44"/>
      <c r="U68" s="44"/>
      <c r="V68" s="44"/>
    </row>
    <row r="69" spans="1:22" ht="52.8" x14ac:dyDescent="0.3">
      <c r="A69" s="24" t="s">
        <v>313</v>
      </c>
      <c r="B69" s="25" t="s">
        <v>314</v>
      </c>
      <c r="C69" s="5" t="str">
        <f t="shared" si="57"/>
        <v>florabase</v>
      </c>
      <c r="D69" s="15" t="s">
        <v>315</v>
      </c>
      <c r="E69" s="15" t="s">
        <v>86</v>
      </c>
      <c r="F69" s="82" t="s">
        <v>1346</v>
      </c>
      <c r="G69" s="28" t="s">
        <v>49</v>
      </c>
      <c r="H69" s="4" t="s">
        <v>43</v>
      </c>
      <c r="I69" s="4" t="s">
        <v>102</v>
      </c>
      <c r="J69" s="4" t="s">
        <v>122</v>
      </c>
      <c r="K69" s="4" t="s">
        <v>37</v>
      </c>
      <c r="L69" s="4" t="s">
        <v>320</v>
      </c>
      <c r="M69" s="4" t="s">
        <v>299</v>
      </c>
      <c r="N69" s="12">
        <f t="shared" si="55"/>
        <v>24</v>
      </c>
      <c r="O69" s="44">
        <v>24</v>
      </c>
      <c r="P69" s="44"/>
      <c r="Q69" s="44"/>
      <c r="R69" s="44"/>
      <c r="S69" s="44"/>
      <c r="T69" s="44"/>
      <c r="U69" s="44"/>
      <c r="V69" s="44"/>
    </row>
    <row r="70" spans="1:22" ht="52.8" x14ac:dyDescent="0.3">
      <c r="A70" s="14" t="s">
        <v>316</v>
      </c>
      <c r="B70" s="15" t="s">
        <v>317</v>
      </c>
      <c r="C70" s="5" t="str">
        <f t="shared" si="57"/>
        <v>florabase</v>
      </c>
      <c r="D70" s="15" t="s">
        <v>318</v>
      </c>
      <c r="E70" s="15"/>
      <c r="F70" s="80" t="s">
        <v>1347</v>
      </c>
      <c r="G70" s="9" t="s">
        <v>14</v>
      </c>
      <c r="H70" s="4" t="s">
        <v>321</v>
      </c>
      <c r="I70" s="4" t="s">
        <v>126</v>
      </c>
      <c r="J70" s="4" t="s">
        <v>57</v>
      </c>
      <c r="K70" s="4" t="s">
        <v>37</v>
      </c>
      <c r="L70" s="4" t="s">
        <v>322</v>
      </c>
      <c r="M70" s="4" t="s">
        <v>299</v>
      </c>
      <c r="N70" s="12">
        <f t="shared" si="55"/>
        <v>36</v>
      </c>
      <c r="O70" s="44">
        <v>36</v>
      </c>
      <c r="P70" s="27"/>
      <c r="Q70" s="44"/>
      <c r="R70" s="44"/>
      <c r="S70" s="44"/>
      <c r="T70" s="44"/>
      <c r="U70" s="44"/>
      <c r="V70" s="44"/>
    </row>
    <row r="71" spans="1:22" ht="52.8" x14ac:dyDescent="0.3">
      <c r="A71" s="19" t="s">
        <v>323</v>
      </c>
      <c r="B71" s="34" t="s">
        <v>324</v>
      </c>
      <c r="C71" s="5" t="str">
        <f t="shared" ref="C71" si="58">HYPERLINK(IF(ISBLANK($D71),fb_search &amp; $A71, fb_profile&amp;$D71),"florabase")</f>
        <v>florabase</v>
      </c>
      <c r="D71" s="15" t="s">
        <v>325</v>
      </c>
      <c r="E71" s="15"/>
      <c r="F71" s="84" t="s">
        <v>1348</v>
      </c>
      <c r="G71" s="28" t="s">
        <v>49</v>
      </c>
      <c r="H71" s="4" t="s">
        <v>102</v>
      </c>
      <c r="I71" s="4" t="s">
        <v>113</v>
      </c>
      <c r="J71" s="4" t="s">
        <v>79</v>
      </c>
      <c r="K71" s="4" t="s">
        <v>326</v>
      </c>
      <c r="L71" s="4" t="s">
        <v>327</v>
      </c>
      <c r="M71" s="4" t="s">
        <v>299</v>
      </c>
      <c r="N71" s="12">
        <f t="shared" si="55"/>
        <v>2</v>
      </c>
      <c r="O71" s="44">
        <v>2</v>
      </c>
      <c r="P71" s="44"/>
      <c r="Q71" s="44"/>
      <c r="R71" s="44"/>
      <c r="S71" s="44"/>
      <c r="T71" s="44"/>
      <c r="U71" s="44"/>
      <c r="V71" s="44"/>
    </row>
    <row r="72" spans="1:22" ht="39.6" x14ac:dyDescent="0.3">
      <c r="A72" s="14" t="s">
        <v>328</v>
      </c>
      <c r="B72" s="15" t="s">
        <v>329</v>
      </c>
      <c r="C72" s="5" t="str">
        <f t="shared" ref="C72:C73" si="59">HYPERLINK(IF(ISBLANK($D72),fb_search &amp; $A72, fb_profile&amp;$D72),"florabase")</f>
        <v>florabase</v>
      </c>
      <c r="D72" s="15" t="s">
        <v>330</v>
      </c>
      <c r="E72" s="15"/>
      <c r="F72" s="80" t="s">
        <v>1349</v>
      </c>
      <c r="G72" s="39" t="s">
        <v>41</v>
      </c>
      <c r="H72" s="4" t="s">
        <v>334</v>
      </c>
      <c r="I72" s="4" t="s">
        <v>42</v>
      </c>
      <c r="J72" s="4" t="s">
        <v>79</v>
      </c>
      <c r="K72" s="4" t="s">
        <v>51</v>
      </c>
      <c r="L72" s="4" t="s">
        <v>221</v>
      </c>
      <c r="M72" s="4" t="s">
        <v>174</v>
      </c>
      <c r="N72" s="12">
        <f t="shared" si="55"/>
        <v>31</v>
      </c>
      <c r="O72" s="44">
        <v>31</v>
      </c>
      <c r="P72" s="44"/>
      <c r="Q72" s="44"/>
      <c r="R72" s="44"/>
      <c r="S72" s="44"/>
      <c r="T72" s="44"/>
      <c r="U72" s="44"/>
      <c r="V72" s="44"/>
    </row>
    <row r="73" spans="1:22" ht="52.8" x14ac:dyDescent="0.3">
      <c r="A73" s="19" t="s">
        <v>331</v>
      </c>
      <c r="B73" s="34" t="s">
        <v>332</v>
      </c>
      <c r="C73" s="5" t="str">
        <f t="shared" si="59"/>
        <v>florabase</v>
      </c>
      <c r="D73" s="15" t="s">
        <v>333</v>
      </c>
      <c r="E73" s="15"/>
      <c r="F73" s="84" t="s">
        <v>1350</v>
      </c>
      <c r="G73" s="39" t="s">
        <v>41</v>
      </c>
      <c r="H73" s="4" t="s">
        <v>97</v>
      </c>
      <c r="I73" s="4" t="s">
        <v>42</v>
      </c>
      <c r="J73" s="4" t="s">
        <v>79</v>
      </c>
      <c r="K73" s="4" t="s">
        <v>37</v>
      </c>
      <c r="L73" s="4" t="s">
        <v>335</v>
      </c>
      <c r="M73" s="4" t="s">
        <v>174</v>
      </c>
      <c r="N73" s="12">
        <f t="shared" si="55"/>
        <v>9</v>
      </c>
      <c r="O73" s="44">
        <v>9</v>
      </c>
      <c r="P73" s="27"/>
      <c r="Q73" s="44"/>
      <c r="R73" s="44"/>
      <c r="S73" s="44"/>
      <c r="T73" s="44"/>
      <c r="U73" s="44"/>
      <c r="V73" s="44"/>
    </row>
    <row r="74" spans="1:22" ht="39.6" x14ac:dyDescent="0.3">
      <c r="A74" s="14" t="s">
        <v>336</v>
      </c>
      <c r="B74" s="15" t="s">
        <v>337</v>
      </c>
      <c r="C74" s="5" t="str">
        <f t="shared" ref="C74" si="60">HYPERLINK(IF(ISBLANK($D74),fb_search &amp; $A74, fb_profile&amp;$D74),"florabase")</f>
        <v>florabase</v>
      </c>
      <c r="D74" s="15" t="s">
        <v>338</v>
      </c>
      <c r="E74" s="15"/>
      <c r="F74" s="80" t="s">
        <v>1351</v>
      </c>
      <c r="G74" s="28" t="s">
        <v>49</v>
      </c>
      <c r="H74" s="4" t="s">
        <v>101</v>
      </c>
      <c r="I74" s="4" t="s">
        <v>113</v>
      </c>
      <c r="J74" s="4" t="s">
        <v>79</v>
      </c>
      <c r="K74" s="4" t="s">
        <v>37</v>
      </c>
      <c r="L74" s="4" t="s">
        <v>339</v>
      </c>
      <c r="M74" s="4" t="s">
        <v>20</v>
      </c>
      <c r="N74" s="12">
        <f t="shared" si="55"/>
        <v>40</v>
      </c>
      <c r="O74" s="44"/>
      <c r="P74" s="27">
        <v>40</v>
      </c>
      <c r="Q74" s="44"/>
      <c r="R74" s="44"/>
      <c r="S74" s="44"/>
      <c r="T74" s="44"/>
      <c r="U74" s="44"/>
      <c r="V74" s="44"/>
    </row>
    <row r="75" spans="1:22" ht="52.8" x14ac:dyDescent="0.3">
      <c r="A75" s="14" t="s">
        <v>340</v>
      </c>
      <c r="B75" s="15" t="s">
        <v>341</v>
      </c>
      <c r="C75" s="5" t="str">
        <f t="shared" ref="C75" si="61">HYPERLINK(IF(ISBLANK($D75),fb_search &amp; $A75, fb_profile&amp;$D75),"florabase")</f>
        <v>florabase</v>
      </c>
      <c r="D75" s="15" t="s">
        <v>342</v>
      </c>
      <c r="E75" s="15"/>
      <c r="F75" s="80" t="s">
        <v>1352</v>
      </c>
      <c r="G75" s="32" t="s">
        <v>71</v>
      </c>
      <c r="H75" s="4" t="s">
        <v>343</v>
      </c>
      <c r="I75" s="4" t="s">
        <v>96</v>
      </c>
      <c r="J75" s="4" t="s">
        <v>79</v>
      </c>
      <c r="K75" s="4" t="s">
        <v>37</v>
      </c>
      <c r="L75" s="4" t="s">
        <v>224</v>
      </c>
      <c r="M75" s="4" t="s">
        <v>299</v>
      </c>
      <c r="N75" s="12">
        <f t="shared" si="55"/>
        <v>40</v>
      </c>
      <c r="O75" s="44">
        <v>40</v>
      </c>
      <c r="P75" s="27"/>
      <c r="Q75" s="44"/>
      <c r="R75" s="44"/>
      <c r="S75" s="44"/>
      <c r="T75" s="44"/>
      <c r="U75" s="44"/>
      <c r="V75" s="44"/>
    </row>
    <row r="76" spans="1:22" ht="52.8" x14ac:dyDescent="0.3">
      <c r="A76" s="14" t="s">
        <v>344</v>
      </c>
      <c r="B76" s="15" t="s">
        <v>345</v>
      </c>
      <c r="C76" s="5" t="str">
        <f t="shared" ref="C76:C78" si="62">HYPERLINK(IF(ISBLANK($D76),fb_search &amp; $A76, fb_profile&amp;$D76),"florabase")</f>
        <v>florabase</v>
      </c>
      <c r="D76" s="15" t="s">
        <v>346</v>
      </c>
      <c r="E76" s="15"/>
      <c r="F76" s="80" t="s">
        <v>1353</v>
      </c>
      <c r="G76" s="28" t="s">
        <v>49</v>
      </c>
      <c r="H76" s="4" t="s">
        <v>101</v>
      </c>
      <c r="I76" s="4" t="s">
        <v>87</v>
      </c>
      <c r="J76" s="4" t="s">
        <v>79</v>
      </c>
      <c r="K76" s="4" t="s">
        <v>45</v>
      </c>
      <c r="L76" s="4" t="s">
        <v>352</v>
      </c>
      <c r="M76" s="4" t="s">
        <v>174</v>
      </c>
      <c r="N76" s="12">
        <f t="shared" si="55"/>
        <v>110</v>
      </c>
      <c r="O76" s="44">
        <v>55</v>
      </c>
      <c r="P76" s="27">
        <v>55</v>
      </c>
      <c r="Q76" s="44"/>
      <c r="R76" s="44"/>
      <c r="S76" s="44"/>
      <c r="T76" s="44"/>
      <c r="U76" s="44"/>
      <c r="V76" s="44"/>
    </row>
    <row r="77" spans="1:22" ht="52.8" x14ac:dyDescent="0.3">
      <c r="A77" s="19" t="s">
        <v>347</v>
      </c>
      <c r="B77" s="34" t="s">
        <v>20</v>
      </c>
      <c r="C77" s="5" t="str">
        <f t="shared" si="62"/>
        <v>florabase</v>
      </c>
      <c r="D77" s="15" t="s">
        <v>348</v>
      </c>
      <c r="E77" s="15"/>
      <c r="F77" s="84" t="s">
        <v>1354</v>
      </c>
      <c r="G77" s="18" t="s">
        <v>41</v>
      </c>
      <c r="H77" s="4" t="s">
        <v>353</v>
      </c>
      <c r="I77" s="4" t="s">
        <v>354</v>
      </c>
      <c r="J77" s="4" t="s">
        <v>79</v>
      </c>
      <c r="K77" s="4" t="s">
        <v>51</v>
      </c>
      <c r="L77" s="4" t="s">
        <v>355</v>
      </c>
      <c r="M77" s="4" t="s">
        <v>299</v>
      </c>
      <c r="N77" s="12">
        <f t="shared" si="55"/>
        <v>7</v>
      </c>
      <c r="O77" s="44"/>
      <c r="P77" s="27">
        <v>7</v>
      </c>
      <c r="Q77" s="44"/>
      <c r="R77" s="44"/>
      <c r="S77" s="44"/>
      <c r="T77" s="44"/>
      <c r="U77" s="44"/>
      <c r="V77" s="44"/>
    </row>
    <row r="78" spans="1:22" ht="52.8" x14ac:dyDescent="0.3">
      <c r="A78" s="24" t="s">
        <v>349</v>
      </c>
      <c r="B78" s="25" t="s">
        <v>350</v>
      </c>
      <c r="C78" s="5" t="str">
        <f t="shared" si="62"/>
        <v>florabase</v>
      </c>
      <c r="D78" s="4" t="s">
        <v>351</v>
      </c>
      <c r="E78" s="15" t="s">
        <v>70</v>
      </c>
      <c r="F78" s="82" t="s">
        <v>1355</v>
      </c>
      <c r="G78" s="39" t="s">
        <v>41</v>
      </c>
      <c r="H78" s="4" t="s">
        <v>35</v>
      </c>
      <c r="I78" s="4" t="s">
        <v>118</v>
      </c>
      <c r="J78" s="4" t="s">
        <v>79</v>
      </c>
      <c r="K78" s="4" t="s">
        <v>37</v>
      </c>
      <c r="L78" s="4" t="s">
        <v>355</v>
      </c>
      <c r="M78" s="4" t="s">
        <v>299</v>
      </c>
      <c r="N78" s="12">
        <f t="shared" si="55"/>
        <v>7</v>
      </c>
      <c r="O78" s="44"/>
      <c r="P78" s="44">
        <v>7</v>
      </c>
      <c r="Q78" s="44"/>
      <c r="R78" s="44"/>
      <c r="S78" s="44"/>
      <c r="T78" s="44"/>
      <c r="U78" s="44"/>
      <c r="V78" s="44"/>
    </row>
    <row r="79" spans="1:22" ht="52.8" x14ac:dyDescent="0.3">
      <c r="A79" s="19" t="s">
        <v>356</v>
      </c>
      <c r="B79" s="34" t="s">
        <v>357</v>
      </c>
      <c r="C79" s="5" t="str">
        <f t="shared" ref="C79:C80" si="63">HYPERLINK(IF(ISBLANK($D79),fb_search &amp; $A79, fb_profile&amp;$D79),"florabase")</f>
        <v>florabase</v>
      </c>
      <c r="D79" s="15" t="s">
        <v>358</v>
      </c>
      <c r="E79" s="15"/>
      <c r="F79" s="88" t="s">
        <v>1356</v>
      </c>
      <c r="G79" s="45" t="s">
        <v>362</v>
      </c>
      <c r="H79" s="4" t="s">
        <v>109</v>
      </c>
      <c r="I79" s="4" t="s">
        <v>20</v>
      </c>
      <c r="J79" s="4" t="s">
        <v>79</v>
      </c>
      <c r="K79" s="4" t="s">
        <v>45</v>
      </c>
      <c r="L79" s="4" t="s">
        <v>363</v>
      </c>
      <c r="M79" s="4" t="s">
        <v>174</v>
      </c>
      <c r="N79" s="12">
        <f t="shared" si="55"/>
        <v>1</v>
      </c>
      <c r="O79" s="44">
        <v>1</v>
      </c>
      <c r="P79" s="44"/>
      <c r="Q79" s="44"/>
      <c r="R79" s="44"/>
      <c r="S79" s="44"/>
      <c r="T79" s="44"/>
      <c r="U79" s="44"/>
      <c r="V79" s="44"/>
    </row>
    <row r="80" spans="1:22" ht="39.6" x14ac:dyDescent="0.3">
      <c r="A80" s="14" t="s">
        <v>359</v>
      </c>
      <c r="B80" s="15" t="s">
        <v>360</v>
      </c>
      <c r="C80" s="5" t="str">
        <f t="shared" si="63"/>
        <v>florabase</v>
      </c>
      <c r="D80" s="15" t="s">
        <v>361</v>
      </c>
      <c r="E80" s="15"/>
      <c r="F80" s="80" t="s">
        <v>1357</v>
      </c>
      <c r="G80" s="46" t="s">
        <v>362</v>
      </c>
      <c r="H80" s="4" t="s">
        <v>245</v>
      </c>
      <c r="I80" s="4" t="s">
        <v>20</v>
      </c>
      <c r="J80" s="4" t="s">
        <v>364</v>
      </c>
      <c r="K80" s="4" t="s">
        <v>365</v>
      </c>
      <c r="L80" s="4" t="s">
        <v>339</v>
      </c>
      <c r="M80" s="4" t="s">
        <v>299</v>
      </c>
      <c r="N80" s="12">
        <f t="shared" si="55"/>
        <v>10</v>
      </c>
      <c r="O80" s="44">
        <v>10</v>
      </c>
      <c r="P80" s="44"/>
      <c r="Q80" s="44"/>
      <c r="R80" s="44"/>
      <c r="S80" s="44"/>
      <c r="T80" s="44"/>
      <c r="U80" s="44"/>
      <c r="V80" s="44"/>
    </row>
    <row r="81" spans="1:22" ht="52.8" x14ac:dyDescent="0.3">
      <c r="A81" s="19" t="s">
        <v>366</v>
      </c>
      <c r="B81" s="34" t="s">
        <v>367</v>
      </c>
      <c r="C81" s="5" t="str">
        <f t="shared" ref="C81" si="64">HYPERLINK(IF(ISBLANK($D81),fb_search &amp; $A81, fb_profile&amp;$D81),"florabase")</f>
        <v>florabase</v>
      </c>
      <c r="D81" s="15">
        <v>21639</v>
      </c>
      <c r="E81" s="15"/>
      <c r="F81" s="84" t="s">
        <v>1358</v>
      </c>
      <c r="G81" s="39" t="s">
        <v>41</v>
      </c>
      <c r="H81" s="4" t="s">
        <v>118</v>
      </c>
      <c r="I81" s="4" t="s">
        <v>118</v>
      </c>
      <c r="J81" s="4" t="s">
        <v>79</v>
      </c>
      <c r="K81" s="4" t="s">
        <v>368</v>
      </c>
      <c r="L81" s="4" t="s">
        <v>369</v>
      </c>
      <c r="M81" s="4" t="s">
        <v>370</v>
      </c>
      <c r="N81" s="12">
        <v>9</v>
      </c>
      <c r="O81" s="44"/>
      <c r="P81" s="44"/>
      <c r="Q81" s="44"/>
      <c r="R81" s="44">
        <v>9</v>
      </c>
      <c r="S81" s="44"/>
      <c r="T81" s="44"/>
      <c r="U81" s="44"/>
      <c r="V81" s="44"/>
    </row>
    <row r="82" spans="1:22" ht="52.8" x14ac:dyDescent="0.3">
      <c r="A82" s="14" t="s">
        <v>371</v>
      </c>
      <c r="B82" s="15" t="s">
        <v>20</v>
      </c>
      <c r="C82" s="5" t="str">
        <f t="shared" ref="C82" si="65">HYPERLINK(IF(ISBLANK($D82),fb_search &amp; $A82, fb_profile&amp;$D82),"florabase")</f>
        <v>florabase</v>
      </c>
      <c r="D82" s="15" t="s">
        <v>372</v>
      </c>
      <c r="E82" s="15"/>
      <c r="F82" s="80" t="s">
        <v>1359</v>
      </c>
      <c r="G82" s="32" t="s">
        <v>71</v>
      </c>
      <c r="H82" s="4" t="s">
        <v>43</v>
      </c>
      <c r="I82" s="4" t="s">
        <v>373</v>
      </c>
      <c r="J82" s="4" t="s">
        <v>374</v>
      </c>
      <c r="K82" s="4" t="s">
        <v>45</v>
      </c>
      <c r="L82" s="4" t="s">
        <v>157</v>
      </c>
      <c r="M82" s="4" t="s">
        <v>375</v>
      </c>
      <c r="N82" s="12">
        <f>SUM(O82:V82)</f>
        <v>23</v>
      </c>
      <c r="O82" s="44"/>
      <c r="P82" s="44">
        <v>23</v>
      </c>
      <c r="Q82" s="44"/>
      <c r="R82" s="44"/>
      <c r="S82" s="44"/>
      <c r="T82" s="44"/>
      <c r="U82" s="44"/>
      <c r="V82" s="44"/>
    </row>
    <row r="83" spans="1:22" ht="39.6" x14ac:dyDescent="0.3">
      <c r="A83" s="19" t="s">
        <v>376</v>
      </c>
      <c r="B83" s="47" t="s">
        <v>377</v>
      </c>
      <c r="C83" s="5" t="str">
        <f t="shared" ref="C83" si="66">HYPERLINK(IF(ISBLANK($D83),fb_search &amp; $A83, fb_profile&amp;$D83),"florabase")</f>
        <v>florabase</v>
      </c>
      <c r="D83" s="15" t="s">
        <v>378</v>
      </c>
      <c r="E83" s="15"/>
      <c r="F83" s="84" t="s">
        <v>1360</v>
      </c>
      <c r="G83" s="39" t="s">
        <v>41</v>
      </c>
      <c r="H83" s="4" t="s">
        <v>118</v>
      </c>
      <c r="I83" s="4" t="s">
        <v>379</v>
      </c>
      <c r="J83" s="4" t="s">
        <v>380</v>
      </c>
      <c r="K83" s="4" t="s">
        <v>51</v>
      </c>
      <c r="L83" s="4" t="s">
        <v>381</v>
      </c>
      <c r="M83" s="4" t="s">
        <v>370</v>
      </c>
      <c r="N83" s="12">
        <f>SUM(O83:V83)</f>
        <v>20</v>
      </c>
      <c r="O83" s="44"/>
      <c r="P83" s="44">
        <v>20</v>
      </c>
      <c r="Q83" s="44"/>
      <c r="R83" s="44"/>
      <c r="S83" s="44"/>
      <c r="T83" s="44"/>
      <c r="U83" s="44"/>
      <c r="V83" s="44"/>
    </row>
    <row r="84" spans="1:22" ht="39.6" x14ac:dyDescent="0.3">
      <c r="A84" s="14" t="s">
        <v>382</v>
      </c>
      <c r="B84" s="15" t="s">
        <v>383</v>
      </c>
      <c r="C84" s="5" t="str">
        <f t="shared" ref="C84" si="67">HYPERLINK(IF(ISBLANK($D84),fb_search &amp; $A84, fb_profile&amp;$D84),"florabase")</f>
        <v>florabase</v>
      </c>
      <c r="D84" s="15" t="s">
        <v>384</v>
      </c>
      <c r="E84" s="15"/>
      <c r="F84" s="80" t="s">
        <v>1361</v>
      </c>
      <c r="G84" s="18" t="s">
        <v>41</v>
      </c>
      <c r="H84" s="4" t="s">
        <v>43</v>
      </c>
      <c r="I84" s="4" t="s">
        <v>96</v>
      </c>
      <c r="J84" s="4" t="s">
        <v>385</v>
      </c>
      <c r="K84" s="4" t="s">
        <v>386</v>
      </c>
      <c r="L84" s="4" t="s">
        <v>52</v>
      </c>
      <c r="M84" s="4" t="s">
        <v>370</v>
      </c>
      <c r="N84" s="12">
        <v>18</v>
      </c>
      <c r="O84" s="44"/>
      <c r="P84" s="44"/>
      <c r="Q84" s="44"/>
      <c r="R84" s="44"/>
      <c r="S84" s="44"/>
      <c r="T84" s="44"/>
      <c r="U84" s="44"/>
      <c r="V84" s="44"/>
    </row>
    <row r="85" spans="1:22" ht="52.8" x14ac:dyDescent="0.3">
      <c r="A85" s="14" t="s">
        <v>387</v>
      </c>
      <c r="B85" s="15" t="s">
        <v>388</v>
      </c>
      <c r="C85" s="5" t="str">
        <f t="shared" ref="C85" si="68">HYPERLINK(IF(ISBLANK($D85),fb_search &amp; $A85, fb_profile&amp;$D85),"florabase")</f>
        <v>florabase</v>
      </c>
      <c r="D85" s="15" t="s">
        <v>389</v>
      </c>
      <c r="E85" s="15"/>
      <c r="F85" s="80" t="s">
        <v>1362</v>
      </c>
      <c r="G85" s="28" t="s">
        <v>49</v>
      </c>
      <c r="H85" s="4" t="s">
        <v>390</v>
      </c>
      <c r="I85" s="4" t="s">
        <v>43</v>
      </c>
      <c r="J85" s="4" t="s">
        <v>391</v>
      </c>
      <c r="K85" s="4" t="s">
        <v>51</v>
      </c>
      <c r="L85" s="4" t="s">
        <v>392</v>
      </c>
      <c r="M85" s="4" t="s">
        <v>20</v>
      </c>
      <c r="N85" s="12">
        <v>13</v>
      </c>
      <c r="O85" s="44"/>
      <c r="P85" s="44"/>
      <c r="Q85" s="44"/>
      <c r="R85" s="44"/>
      <c r="S85" s="44"/>
      <c r="T85" s="44"/>
      <c r="U85" s="44"/>
      <c r="V85" s="44"/>
    </row>
    <row r="86" spans="1:22" ht="39.6" x14ac:dyDescent="0.3">
      <c r="A86" s="14" t="s">
        <v>393</v>
      </c>
      <c r="B86" s="15" t="s">
        <v>20</v>
      </c>
      <c r="C86" s="5" t="str">
        <f t="shared" ref="C86" si="69">HYPERLINK(IF(ISBLANK($D86),fb_search &amp; $A86, fb_profile&amp;$D86),"florabase")</f>
        <v>florabase</v>
      </c>
      <c r="D86" s="15" t="s">
        <v>394</v>
      </c>
      <c r="E86" s="15"/>
      <c r="F86" s="80" t="s">
        <v>1363</v>
      </c>
      <c r="G86" s="32" t="s">
        <v>71</v>
      </c>
      <c r="H86" s="4" t="s">
        <v>96</v>
      </c>
      <c r="I86" s="4" t="s">
        <v>96</v>
      </c>
      <c r="J86" s="4" t="s">
        <v>122</v>
      </c>
      <c r="K86" s="4" t="s">
        <v>386</v>
      </c>
      <c r="L86" s="4" t="s">
        <v>395</v>
      </c>
      <c r="M86" s="4" t="s">
        <v>299</v>
      </c>
      <c r="N86" s="12">
        <f t="shared" ref="N86:N109" si="70">SUM(O86:V86)</f>
        <v>24</v>
      </c>
      <c r="O86" s="44">
        <v>24</v>
      </c>
      <c r="P86" s="44"/>
      <c r="Q86" s="44"/>
      <c r="R86" s="44"/>
      <c r="S86" s="44"/>
      <c r="T86" s="44"/>
      <c r="U86" s="44"/>
      <c r="V86" s="44"/>
    </row>
    <row r="87" spans="1:22" ht="39.6" x14ac:dyDescent="0.3">
      <c r="A87" s="14" t="s">
        <v>396</v>
      </c>
      <c r="B87" s="15"/>
      <c r="C87" s="5" t="str">
        <f t="shared" ref="C87" si="71">HYPERLINK(IF(ISBLANK($D87),fb_search &amp; $A87, fb_profile&amp;$D87),"florabase")</f>
        <v>florabase</v>
      </c>
      <c r="D87" s="15" t="s">
        <v>397</v>
      </c>
      <c r="E87" s="15"/>
      <c r="F87" s="80" t="s">
        <v>1364</v>
      </c>
      <c r="G87" s="39" t="s">
        <v>41</v>
      </c>
      <c r="H87" s="4" t="s">
        <v>43</v>
      </c>
      <c r="I87" s="4" t="s">
        <v>42</v>
      </c>
      <c r="J87" s="4" t="s">
        <v>398</v>
      </c>
      <c r="K87" s="4" t="s">
        <v>37</v>
      </c>
      <c r="L87" s="4" t="s">
        <v>110</v>
      </c>
      <c r="M87" s="4" t="s">
        <v>20</v>
      </c>
      <c r="N87" s="12">
        <f t="shared" si="70"/>
        <v>14</v>
      </c>
      <c r="O87" s="44">
        <v>14</v>
      </c>
      <c r="P87" s="44"/>
      <c r="Q87" s="44"/>
      <c r="R87" s="44"/>
      <c r="S87" s="44"/>
      <c r="T87" s="44"/>
      <c r="U87" s="44"/>
      <c r="V87" s="44"/>
    </row>
    <row r="88" spans="1:22" ht="52.8" x14ac:dyDescent="0.3">
      <c r="A88" s="19" t="s">
        <v>399</v>
      </c>
      <c r="B88" s="34" t="s">
        <v>400</v>
      </c>
      <c r="C88" s="5" t="str">
        <f t="shared" ref="C88" si="72">HYPERLINK(IF(ISBLANK($D88),fb_search &amp; $A88, fb_profile&amp;$D88),"florabase")</f>
        <v>florabase</v>
      </c>
      <c r="D88" s="15" t="s">
        <v>401</v>
      </c>
      <c r="E88" s="15"/>
      <c r="F88" s="88" t="s">
        <v>1365</v>
      </c>
      <c r="G88" s="32" t="s">
        <v>71</v>
      </c>
      <c r="H88" s="4" t="s">
        <v>170</v>
      </c>
      <c r="I88" s="4" t="s">
        <v>402</v>
      </c>
      <c r="J88" s="4" t="s">
        <v>44</v>
      </c>
      <c r="K88" s="4" t="s">
        <v>51</v>
      </c>
      <c r="L88" s="4"/>
      <c r="M88" s="4" t="s">
        <v>299</v>
      </c>
      <c r="N88" s="12">
        <f t="shared" si="70"/>
        <v>25</v>
      </c>
      <c r="O88" s="44">
        <v>25</v>
      </c>
      <c r="P88" s="44"/>
      <c r="Q88" s="44"/>
      <c r="R88" s="44"/>
      <c r="S88" s="44"/>
      <c r="T88" s="44"/>
      <c r="U88" s="44"/>
      <c r="V88" s="44"/>
    </row>
    <row r="89" spans="1:22" ht="39.6" x14ac:dyDescent="0.3">
      <c r="A89" s="14" t="s">
        <v>403</v>
      </c>
      <c r="B89" s="15" t="s">
        <v>20</v>
      </c>
      <c r="C89" s="5" t="str">
        <f t="shared" ref="C89" si="73">HYPERLINK(IF(ISBLANK($D89),fb_search &amp; $A89, fb_profile&amp;$D89),"florabase")</f>
        <v>florabase</v>
      </c>
      <c r="D89" s="15" t="s">
        <v>404</v>
      </c>
      <c r="E89" s="15"/>
      <c r="F89" s="80" t="s">
        <v>1366</v>
      </c>
      <c r="G89" s="31" t="s">
        <v>71</v>
      </c>
      <c r="H89" s="4" t="s">
        <v>405</v>
      </c>
      <c r="I89" s="4" t="s">
        <v>406</v>
      </c>
      <c r="J89" s="4" t="s">
        <v>17</v>
      </c>
      <c r="K89" s="4" t="s">
        <v>45</v>
      </c>
      <c r="L89" s="4" t="s">
        <v>339</v>
      </c>
      <c r="M89" s="4" t="s">
        <v>407</v>
      </c>
      <c r="N89" s="12">
        <f t="shared" si="70"/>
        <v>19</v>
      </c>
      <c r="O89" s="44">
        <v>19</v>
      </c>
      <c r="P89" s="44"/>
      <c r="Q89" s="44"/>
      <c r="R89" s="44"/>
      <c r="S89" s="44"/>
      <c r="T89" s="44"/>
      <c r="U89" s="44"/>
      <c r="V89" s="44"/>
    </row>
    <row r="90" spans="1:22" ht="52.8" x14ac:dyDescent="0.3">
      <c r="A90" s="19" t="s">
        <v>408</v>
      </c>
      <c r="B90" s="15" t="s">
        <v>409</v>
      </c>
      <c r="C90" s="5" t="str">
        <f t="shared" ref="C90:C91" si="74">HYPERLINK(IF(ISBLANK($D90),fb_search &amp; $A90, fb_profile&amp;$D90),"florabase")</f>
        <v>florabase</v>
      </c>
      <c r="D90" s="15" t="s">
        <v>410</v>
      </c>
      <c r="E90" s="15"/>
      <c r="F90" s="80" t="s">
        <v>1367</v>
      </c>
      <c r="G90" s="9" t="s">
        <v>14</v>
      </c>
      <c r="H90" s="4" t="s">
        <v>56</v>
      </c>
      <c r="I90" s="4" t="s">
        <v>102</v>
      </c>
      <c r="J90" s="4" t="s">
        <v>57</v>
      </c>
      <c r="K90" s="4" t="s">
        <v>365</v>
      </c>
      <c r="L90" s="4" t="s">
        <v>414</v>
      </c>
      <c r="M90" s="4" t="s">
        <v>299</v>
      </c>
      <c r="N90" s="12">
        <f t="shared" si="70"/>
        <v>38</v>
      </c>
      <c r="O90" s="44">
        <v>16</v>
      </c>
      <c r="P90" s="44">
        <v>22</v>
      </c>
      <c r="Q90" s="44"/>
      <c r="R90" s="44"/>
      <c r="S90" s="44"/>
      <c r="T90" s="44"/>
      <c r="U90" s="44"/>
      <c r="V90" s="44"/>
    </row>
    <row r="91" spans="1:22" ht="39.6" x14ac:dyDescent="0.3">
      <c r="A91" s="19" t="s">
        <v>411</v>
      </c>
      <c r="B91" s="15" t="s">
        <v>412</v>
      </c>
      <c r="C91" s="5" t="str">
        <f t="shared" si="74"/>
        <v>florabase</v>
      </c>
      <c r="D91" s="15" t="s">
        <v>413</v>
      </c>
      <c r="E91" s="15"/>
      <c r="F91" s="80" t="s">
        <v>1368</v>
      </c>
      <c r="G91" s="43" t="s">
        <v>14</v>
      </c>
      <c r="H91" s="4" t="s">
        <v>56</v>
      </c>
      <c r="I91" s="4" t="s">
        <v>101</v>
      </c>
      <c r="J91" s="4" t="s">
        <v>17</v>
      </c>
      <c r="K91" s="4" t="s">
        <v>45</v>
      </c>
      <c r="L91" s="4" t="s">
        <v>319</v>
      </c>
      <c r="M91" s="4" t="s">
        <v>264</v>
      </c>
      <c r="N91" s="12">
        <f t="shared" si="70"/>
        <v>80</v>
      </c>
      <c r="O91" s="44"/>
      <c r="P91" s="27">
        <v>80</v>
      </c>
      <c r="Q91" s="44"/>
      <c r="R91" s="44"/>
      <c r="S91" s="44"/>
      <c r="T91" s="44"/>
      <c r="U91" s="44"/>
      <c r="V91" s="44"/>
    </row>
    <row r="92" spans="1:22" ht="39.6" x14ac:dyDescent="0.3">
      <c r="A92" s="14" t="s">
        <v>415</v>
      </c>
      <c r="B92" s="15" t="s">
        <v>20</v>
      </c>
      <c r="C92" s="5" t="str">
        <f t="shared" ref="C92" si="75">HYPERLINK(IF(ISBLANK($D92),fb_search &amp; $A92, fb_profile&amp;$D92),"florabase")</f>
        <v>florabase</v>
      </c>
      <c r="D92" s="15" t="s">
        <v>416</v>
      </c>
      <c r="E92" s="15"/>
      <c r="F92" s="80" t="s">
        <v>1369</v>
      </c>
      <c r="G92" s="32" t="s">
        <v>71</v>
      </c>
      <c r="H92" s="4" t="s">
        <v>96</v>
      </c>
      <c r="I92" s="4" t="s">
        <v>118</v>
      </c>
      <c r="J92" s="4" t="s">
        <v>79</v>
      </c>
      <c r="K92" s="4" t="s">
        <v>37</v>
      </c>
      <c r="L92" s="4" t="s">
        <v>417</v>
      </c>
      <c r="M92" s="4" t="s">
        <v>282</v>
      </c>
      <c r="N92" s="12">
        <f t="shared" si="70"/>
        <v>71</v>
      </c>
      <c r="O92" s="44">
        <v>60</v>
      </c>
      <c r="P92" s="27">
        <v>11</v>
      </c>
      <c r="Q92" s="44"/>
      <c r="R92" s="44"/>
      <c r="S92" s="44"/>
      <c r="T92" s="44"/>
      <c r="U92" s="44"/>
      <c r="V92" s="44"/>
    </row>
    <row r="93" spans="1:22" ht="39.6" x14ac:dyDescent="0.3">
      <c r="A93" s="14" t="s">
        <v>418</v>
      </c>
      <c r="B93" s="15" t="s">
        <v>20</v>
      </c>
      <c r="C93" s="5" t="str">
        <f t="shared" ref="C93" si="76">HYPERLINK(IF(ISBLANK($D93),fb_search &amp; $A93, fb_profile&amp;$D93),"florabase")</f>
        <v>florabase</v>
      </c>
      <c r="D93" s="15" t="s">
        <v>419</v>
      </c>
      <c r="E93" s="15"/>
      <c r="F93" s="80" t="s">
        <v>1370</v>
      </c>
      <c r="G93" s="32" t="s">
        <v>71</v>
      </c>
      <c r="H93" s="4" t="s">
        <v>379</v>
      </c>
      <c r="I93" s="4" t="s">
        <v>118</v>
      </c>
      <c r="J93" s="4" t="s">
        <v>79</v>
      </c>
      <c r="K93" s="4" t="s">
        <v>37</v>
      </c>
      <c r="L93" s="4" t="s">
        <v>224</v>
      </c>
      <c r="M93" s="4" t="s">
        <v>174</v>
      </c>
      <c r="N93" s="12">
        <f t="shared" si="70"/>
        <v>70</v>
      </c>
      <c r="O93" s="44">
        <v>60</v>
      </c>
      <c r="P93" s="27">
        <v>10</v>
      </c>
      <c r="Q93" s="44"/>
      <c r="R93" s="44"/>
      <c r="S93" s="44"/>
      <c r="T93" s="44"/>
      <c r="U93" s="44"/>
      <c r="V93" s="44"/>
    </row>
    <row r="94" spans="1:22" ht="52.8" x14ac:dyDescent="0.3">
      <c r="A94" s="14" t="s">
        <v>420</v>
      </c>
      <c r="B94" s="15" t="s">
        <v>421</v>
      </c>
      <c r="C94" s="5" t="str">
        <f t="shared" ref="C94" si="77">HYPERLINK(IF(ISBLANK($D94),fb_search &amp; $A94, fb_profile&amp;$D94),"florabase")</f>
        <v>florabase</v>
      </c>
      <c r="D94" s="15" t="s">
        <v>422</v>
      </c>
      <c r="E94" s="15"/>
      <c r="F94" s="80" t="s">
        <v>1371</v>
      </c>
      <c r="G94" s="16" t="s">
        <v>33</v>
      </c>
      <c r="H94" s="4" t="s">
        <v>423</v>
      </c>
      <c r="I94" s="4" t="s">
        <v>126</v>
      </c>
      <c r="J94" s="4" t="s">
        <v>44</v>
      </c>
      <c r="K94" s="4" t="s">
        <v>45</v>
      </c>
      <c r="L94" s="4" t="s">
        <v>424</v>
      </c>
      <c r="M94" s="4" t="s">
        <v>425</v>
      </c>
      <c r="N94" s="12">
        <f t="shared" si="70"/>
        <v>16</v>
      </c>
      <c r="O94" s="44">
        <v>16</v>
      </c>
      <c r="P94" s="44"/>
      <c r="Q94" s="44"/>
      <c r="R94" s="44"/>
      <c r="S94" s="44"/>
      <c r="T94" s="44"/>
      <c r="U94" s="44"/>
      <c r="V94" s="44"/>
    </row>
    <row r="95" spans="1:22" ht="52.8" x14ac:dyDescent="0.3">
      <c r="A95" s="14" t="s">
        <v>426</v>
      </c>
      <c r="B95" s="15" t="s">
        <v>427</v>
      </c>
      <c r="C95" s="5" t="str">
        <f t="shared" ref="C95" si="78">HYPERLINK(IF(ISBLANK($D95),fb_search &amp; $A95, fb_profile&amp;$D95),"florabase")</f>
        <v>florabase</v>
      </c>
      <c r="D95" s="15" t="s">
        <v>428</v>
      </c>
      <c r="E95" s="15"/>
      <c r="F95" s="80" t="s">
        <v>1372</v>
      </c>
      <c r="G95" s="26" t="s">
        <v>71</v>
      </c>
      <c r="H95" s="4" t="s">
        <v>96</v>
      </c>
      <c r="I95" s="4" t="s">
        <v>429</v>
      </c>
      <c r="J95" s="4" t="s">
        <v>79</v>
      </c>
      <c r="K95" s="4" t="s">
        <v>37</v>
      </c>
      <c r="L95" s="4" t="s">
        <v>322</v>
      </c>
      <c r="M95" s="4" t="s">
        <v>174</v>
      </c>
      <c r="N95" s="12">
        <f t="shared" si="70"/>
        <v>12</v>
      </c>
      <c r="O95" s="44"/>
      <c r="P95" s="27"/>
      <c r="Q95" s="44">
        <v>12</v>
      </c>
      <c r="R95" s="44"/>
      <c r="S95" s="44"/>
      <c r="T95" s="44"/>
      <c r="U95" s="44"/>
      <c r="V95" s="44"/>
    </row>
    <row r="96" spans="1:22" ht="39.6" x14ac:dyDescent="0.3">
      <c r="A96" s="14" t="s">
        <v>430</v>
      </c>
      <c r="B96" s="15"/>
      <c r="C96" s="5" t="str">
        <f t="shared" ref="C96" si="79">HYPERLINK(IF(ISBLANK($D96),fb_search &amp; $A96, fb_profile&amp;$D96),"florabase")</f>
        <v>florabase</v>
      </c>
      <c r="D96" s="15">
        <v>5434</v>
      </c>
      <c r="E96" s="15"/>
      <c r="F96" s="79" t="s">
        <v>1373</v>
      </c>
      <c r="G96" s="20" t="s">
        <v>49</v>
      </c>
      <c r="H96" s="4" t="s">
        <v>431</v>
      </c>
      <c r="I96" s="4"/>
      <c r="J96" s="4" t="s">
        <v>79</v>
      </c>
      <c r="K96" s="4" t="s">
        <v>45</v>
      </c>
      <c r="L96" s="4" t="s">
        <v>432</v>
      </c>
      <c r="M96" s="4" t="s">
        <v>174</v>
      </c>
      <c r="N96" s="12">
        <f t="shared" si="70"/>
        <v>54</v>
      </c>
      <c r="O96" s="44">
        <v>40</v>
      </c>
      <c r="P96" s="27"/>
      <c r="Q96" s="44">
        <v>14</v>
      </c>
      <c r="R96" s="44"/>
      <c r="S96" s="44"/>
      <c r="T96" s="44"/>
      <c r="U96" s="44"/>
      <c r="V96" s="44"/>
    </row>
    <row r="97" spans="1:22" ht="39.6" x14ac:dyDescent="0.3">
      <c r="A97" s="14" t="s">
        <v>433</v>
      </c>
      <c r="B97" s="15" t="s">
        <v>434</v>
      </c>
      <c r="C97" s="5" t="str">
        <f t="shared" ref="C97:C98" si="80">HYPERLINK(IF(ISBLANK($D97),fb_search &amp; $A97, fb_profile&amp;$D97),"florabase")</f>
        <v>florabase</v>
      </c>
      <c r="D97" s="15" t="s">
        <v>435</v>
      </c>
      <c r="E97" s="15"/>
      <c r="F97" s="80" t="s">
        <v>1374</v>
      </c>
      <c r="G97" s="39" t="s">
        <v>41</v>
      </c>
      <c r="H97" s="4" t="s">
        <v>438</v>
      </c>
      <c r="I97" s="4" t="s">
        <v>439</v>
      </c>
      <c r="J97" s="4" t="s">
        <v>79</v>
      </c>
      <c r="K97" s="4" t="s">
        <v>37</v>
      </c>
      <c r="L97" s="4" t="s">
        <v>440</v>
      </c>
      <c r="M97" s="4" t="s">
        <v>20</v>
      </c>
      <c r="N97" s="12">
        <f t="shared" si="70"/>
        <v>38</v>
      </c>
      <c r="O97" s="44">
        <v>36</v>
      </c>
      <c r="P97" s="27">
        <v>2</v>
      </c>
      <c r="Q97" s="44"/>
      <c r="R97" s="44"/>
      <c r="S97" s="44"/>
      <c r="T97" s="44"/>
      <c r="U97" s="44"/>
      <c r="V97" s="44"/>
    </row>
    <row r="98" spans="1:22" ht="39.6" x14ac:dyDescent="0.3">
      <c r="A98" s="14" t="s">
        <v>436</v>
      </c>
      <c r="B98" s="15" t="s">
        <v>20</v>
      </c>
      <c r="C98" s="5" t="str">
        <f t="shared" si="80"/>
        <v>florabase</v>
      </c>
      <c r="D98" s="15" t="s">
        <v>437</v>
      </c>
      <c r="E98" s="15"/>
      <c r="F98" s="80" t="s">
        <v>1375</v>
      </c>
      <c r="G98" s="39" t="s">
        <v>41</v>
      </c>
      <c r="H98" s="4" t="s">
        <v>43</v>
      </c>
      <c r="I98" s="4" t="s">
        <v>42</v>
      </c>
      <c r="J98" s="4" t="s">
        <v>79</v>
      </c>
      <c r="K98" s="4" t="s">
        <v>51</v>
      </c>
      <c r="L98" s="4" t="s">
        <v>440</v>
      </c>
      <c r="M98" s="4" t="s">
        <v>441</v>
      </c>
      <c r="N98" s="12">
        <f t="shared" si="70"/>
        <v>2</v>
      </c>
      <c r="O98" s="44">
        <v>2</v>
      </c>
      <c r="P98" s="44"/>
      <c r="Q98" s="44"/>
      <c r="R98" s="44"/>
      <c r="S98" s="44"/>
      <c r="T98" s="44"/>
      <c r="U98" s="44"/>
      <c r="V98" s="44"/>
    </row>
    <row r="99" spans="1:22" ht="26.4" x14ac:dyDescent="0.3">
      <c r="A99" s="14" t="s">
        <v>442</v>
      </c>
      <c r="B99" s="25"/>
      <c r="C99" s="5" t="str">
        <f t="shared" ref="C99:C100" si="81">HYPERLINK(IF(ISBLANK($D99),fb_search &amp; $A99, fb_profile&amp;$D99),"florabase")</f>
        <v>florabase</v>
      </c>
      <c r="D99" s="15">
        <v>48450</v>
      </c>
      <c r="E99" s="15"/>
      <c r="F99" s="79" t="s">
        <v>1376</v>
      </c>
      <c r="G99" s="39" t="s">
        <v>41</v>
      </c>
      <c r="H99" s="4" t="s">
        <v>206</v>
      </c>
      <c r="I99" s="4"/>
      <c r="J99" s="4" t="s">
        <v>79</v>
      </c>
      <c r="K99" s="4" t="s">
        <v>37</v>
      </c>
      <c r="L99" s="4" t="s">
        <v>319</v>
      </c>
      <c r="M99" s="4"/>
      <c r="N99" s="12">
        <f t="shared" si="70"/>
        <v>3</v>
      </c>
      <c r="O99" s="44"/>
      <c r="P99" s="27">
        <v>3</v>
      </c>
      <c r="Q99" s="44"/>
      <c r="R99" s="44"/>
      <c r="S99" s="44"/>
      <c r="T99" s="44"/>
      <c r="U99" s="44"/>
      <c r="V99" s="44"/>
    </row>
    <row r="100" spans="1:22" ht="39.6" x14ac:dyDescent="0.3">
      <c r="A100" s="19" t="s">
        <v>443</v>
      </c>
      <c r="B100" s="34" t="s">
        <v>444</v>
      </c>
      <c r="C100" s="5" t="str">
        <f t="shared" si="81"/>
        <v>florabase</v>
      </c>
      <c r="D100" s="15" t="s">
        <v>445</v>
      </c>
      <c r="E100" s="15"/>
      <c r="F100" s="84" t="s">
        <v>1377</v>
      </c>
      <c r="G100" s="42" t="s">
        <v>33</v>
      </c>
      <c r="H100" s="4" t="s">
        <v>405</v>
      </c>
      <c r="I100" s="4" t="s">
        <v>446</v>
      </c>
      <c r="J100" s="4" t="s">
        <v>79</v>
      </c>
      <c r="K100" s="4" t="s">
        <v>51</v>
      </c>
      <c r="L100" s="4" t="s">
        <v>440</v>
      </c>
      <c r="M100" s="4" t="s">
        <v>174</v>
      </c>
      <c r="N100" s="12">
        <f t="shared" si="70"/>
        <v>36</v>
      </c>
      <c r="O100" s="44"/>
      <c r="P100" s="44">
        <v>36</v>
      </c>
      <c r="Q100" s="44"/>
      <c r="R100" s="44"/>
      <c r="S100" s="44"/>
      <c r="T100" s="44"/>
      <c r="U100" s="44"/>
      <c r="V100" s="44"/>
    </row>
    <row r="101" spans="1:22" ht="39.6" x14ac:dyDescent="0.3">
      <c r="A101" s="24" t="s">
        <v>447</v>
      </c>
      <c r="B101" s="25"/>
      <c r="C101" s="5" t="str">
        <f t="shared" ref="C101" si="82">HYPERLINK(IF(ISBLANK($D101),fb_search &amp; $A101, fb_profile&amp;$D101),"florabase")</f>
        <v>florabase</v>
      </c>
      <c r="D101" s="4">
        <v>48449</v>
      </c>
      <c r="E101" s="15" t="s">
        <v>448</v>
      </c>
      <c r="F101" s="82" t="s">
        <v>1378</v>
      </c>
      <c r="G101" s="39" t="s">
        <v>41</v>
      </c>
      <c r="H101" s="4" t="s">
        <v>449</v>
      </c>
      <c r="I101" s="4" t="s">
        <v>450</v>
      </c>
      <c r="J101" s="4" t="s">
        <v>88</v>
      </c>
      <c r="K101" s="4" t="s">
        <v>451</v>
      </c>
      <c r="L101" s="4" t="s">
        <v>381</v>
      </c>
      <c r="M101" s="4"/>
      <c r="N101" s="12">
        <f t="shared" si="70"/>
        <v>17</v>
      </c>
      <c r="O101" s="44"/>
      <c r="P101" s="27">
        <v>17</v>
      </c>
      <c r="Q101" s="44"/>
      <c r="R101" s="44"/>
      <c r="S101" s="44"/>
      <c r="T101" s="44"/>
      <c r="U101" s="44"/>
      <c r="V101" s="44"/>
    </row>
    <row r="102" spans="1:22" ht="39.6" x14ac:dyDescent="0.3">
      <c r="A102" s="14" t="s">
        <v>452</v>
      </c>
      <c r="B102" s="15" t="s">
        <v>453</v>
      </c>
      <c r="C102" s="5" t="str">
        <f t="shared" ref="C102" si="83">HYPERLINK(IF(ISBLANK($D102),fb_search &amp; $A102, fb_profile&amp;$D102),"florabase")</f>
        <v>florabase</v>
      </c>
      <c r="D102" s="15" t="s">
        <v>454</v>
      </c>
      <c r="E102" s="15"/>
      <c r="F102" s="80" t="s">
        <v>1379</v>
      </c>
      <c r="G102" s="48" t="s">
        <v>41</v>
      </c>
      <c r="H102" s="4" t="s">
        <v>455</v>
      </c>
      <c r="I102" s="4" t="s">
        <v>96</v>
      </c>
      <c r="J102" s="4" t="s">
        <v>88</v>
      </c>
      <c r="K102" s="4" t="s">
        <v>45</v>
      </c>
      <c r="L102" s="4" t="s">
        <v>157</v>
      </c>
      <c r="M102" s="4" t="s">
        <v>456</v>
      </c>
      <c r="N102" s="12">
        <f t="shared" si="70"/>
        <v>40</v>
      </c>
      <c r="O102" s="44">
        <v>40</v>
      </c>
      <c r="P102" s="44"/>
      <c r="Q102" s="44"/>
      <c r="R102" s="44"/>
      <c r="S102" s="44"/>
      <c r="T102" s="44"/>
      <c r="U102" s="44"/>
      <c r="V102" s="44"/>
    </row>
    <row r="103" spans="1:22" ht="39.6" x14ac:dyDescent="0.3">
      <c r="A103" s="14" t="s">
        <v>457</v>
      </c>
      <c r="B103" s="15" t="s">
        <v>458</v>
      </c>
      <c r="C103" s="5" t="str">
        <f t="shared" ref="C103" si="84">HYPERLINK(IF(ISBLANK($D103),fb_search &amp; $A103, fb_profile&amp;$D103),"florabase")</f>
        <v>florabase</v>
      </c>
      <c r="D103" s="15">
        <v>2797</v>
      </c>
      <c r="E103" s="15"/>
      <c r="F103" s="89" t="s">
        <v>1380</v>
      </c>
      <c r="G103" s="49" t="s">
        <v>33</v>
      </c>
      <c r="H103" s="4"/>
      <c r="I103" s="4" t="s">
        <v>459</v>
      </c>
      <c r="J103" s="4" t="s">
        <v>297</v>
      </c>
      <c r="K103" s="37" t="s">
        <v>299</v>
      </c>
      <c r="L103" s="37" t="s">
        <v>81</v>
      </c>
      <c r="M103" s="37" t="s">
        <v>299</v>
      </c>
      <c r="N103" s="12">
        <f t="shared" si="70"/>
        <v>80</v>
      </c>
      <c r="O103" s="44">
        <v>80</v>
      </c>
      <c r="P103" s="27"/>
      <c r="Q103" s="44"/>
      <c r="R103" s="44"/>
      <c r="S103" s="44"/>
      <c r="T103" s="44"/>
      <c r="U103" s="44"/>
      <c r="V103" s="44"/>
    </row>
    <row r="104" spans="1:22" ht="39.6" x14ac:dyDescent="0.3">
      <c r="A104" s="14" t="s">
        <v>460</v>
      </c>
      <c r="B104" s="15" t="s">
        <v>461</v>
      </c>
      <c r="C104" s="5" t="str">
        <f t="shared" ref="C104" si="85">HYPERLINK(IF(ISBLANK($D104),fb_search &amp; $A104, fb_profile&amp;$D104),"florabase")</f>
        <v>florabase</v>
      </c>
      <c r="D104" s="15">
        <v>21818</v>
      </c>
      <c r="E104" s="15"/>
      <c r="F104" s="80" t="s">
        <v>1381</v>
      </c>
      <c r="G104" s="28" t="s">
        <v>49</v>
      </c>
      <c r="H104" s="4" t="s">
        <v>87</v>
      </c>
      <c r="I104" s="4" t="s">
        <v>245</v>
      </c>
      <c r="J104" s="4" t="s">
        <v>79</v>
      </c>
      <c r="K104" s="4" t="s">
        <v>37</v>
      </c>
      <c r="L104" s="4" t="s">
        <v>81</v>
      </c>
      <c r="M104" s="4" t="s">
        <v>462</v>
      </c>
      <c r="N104" s="12">
        <f t="shared" si="70"/>
        <v>68</v>
      </c>
      <c r="O104" s="44"/>
      <c r="P104" s="44"/>
      <c r="Q104" s="44"/>
      <c r="R104" s="44">
        <v>68</v>
      </c>
      <c r="S104" s="44"/>
      <c r="T104" s="44"/>
      <c r="U104" s="44"/>
      <c r="V104" s="44"/>
    </row>
    <row r="105" spans="1:22" ht="39.6" x14ac:dyDescent="0.3">
      <c r="A105" s="14" t="s">
        <v>463</v>
      </c>
      <c r="B105" s="15" t="s">
        <v>464</v>
      </c>
      <c r="C105" s="5" t="str">
        <f t="shared" ref="C105" si="86">HYPERLINK(IF(ISBLANK($D105),fb_search &amp; $A105, fb_profile&amp;$D105),"florabase")</f>
        <v>florabase</v>
      </c>
      <c r="D105" s="15" t="s">
        <v>465</v>
      </c>
      <c r="E105" s="15"/>
      <c r="F105" s="80" t="s">
        <v>1382</v>
      </c>
      <c r="G105" s="42" t="s">
        <v>33</v>
      </c>
      <c r="H105" s="4" t="s">
        <v>354</v>
      </c>
      <c r="I105" s="4" t="s">
        <v>96</v>
      </c>
      <c r="J105" s="4" t="s">
        <v>79</v>
      </c>
      <c r="K105" s="4" t="s">
        <v>386</v>
      </c>
      <c r="L105" s="4" t="s">
        <v>466</v>
      </c>
      <c r="M105" s="4" t="s">
        <v>441</v>
      </c>
      <c r="N105" s="12">
        <f t="shared" si="70"/>
        <v>38</v>
      </c>
      <c r="O105" s="44">
        <v>38</v>
      </c>
      <c r="P105" s="44"/>
      <c r="Q105" s="44"/>
      <c r="R105" s="44"/>
      <c r="S105" s="44"/>
      <c r="T105" s="44"/>
      <c r="U105" s="44"/>
      <c r="V105" s="44"/>
    </row>
    <row r="106" spans="1:22" ht="39.6" x14ac:dyDescent="0.3">
      <c r="A106" s="14" t="s">
        <v>463</v>
      </c>
      <c r="B106" s="15" t="s">
        <v>467</v>
      </c>
      <c r="C106" s="5" t="str">
        <f t="shared" ref="C106" si="87">HYPERLINK(IF(ISBLANK($D106),fb_search &amp; $A106, fb_profile&amp;$D106),"florabase")</f>
        <v>florabase</v>
      </c>
      <c r="D106" s="15" t="s">
        <v>465</v>
      </c>
      <c r="E106" s="15"/>
      <c r="F106" s="80" t="s">
        <v>1383</v>
      </c>
      <c r="G106" s="32" t="s">
        <v>71</v>
      </c>
      <c r="H106" s="4" t="s">
        <v>96</v>
      </c>
      <c r="I106" s="4" t="s">
        <v>96</v>
      </c>
      <c r="J106" s="4" t="s">
        <v>79</v>
      </c>
      <c r="K106" s="4" t="s">
        <v>212</v>
      </c>
      <c r="L106" s="4" t="s">
        <v>213</v>
      </c>
      <c r="M106" s="4" t="s">
        <v>407</v>
      </c>
      <c r="N106" s="12">
        <f t="shared" si="70"/>
        <v>8</v>
      </c>
      <c r="O106" s="44">
        <v>8</v>
      </c>
      <c r="P106" s="44"/>
      <c r="Q106" s="44"/>
      <c r="R106" s="44"/>
      <c r="S106" s="44"/>
      <c r="T106" s="44"/>
      <c r="U106" s="44"/>
      <c r="V106" s="44"/>
    </row>
    <row r="107" spans="1:22" ht="39.6" x14ac:dyDescent="0.3">
      <c r="A107" s="3" t="s">
        <v>468</v>
      </c>
      <c r="B107" s="4" t="s">
        <v>469</v>
      </c>
      <c r="C107" s="5" t="str">
        <f t="shared" ref="C107" si="88">HYPERLINK(IF(ISBLANK($D107),fb_search &amp; $A107, fb_profile&amp;$D107),"florabase")</f>
        <v>florabase</v>
      </c>
      <c r="D107" s="15">
        <v>21818</v>
      </c>
      <c r="E107" s="15"/>
      <c r="F107" s="80" t="s">
        <v>1384</v>
      </c>
      <c r="G107" s="28" t="s">
        <v>49</v>
      </c>
      <c r="H107" s="13" t="s">
        <v>87</v>
      </c>
      <c r="I107" s="13" t="s">
        <v>245</v>
      </c>
      <c r="J107" s="4" t="s">
        <v>79</v>
      </c>
      <c r="K107" s="4" t="s">
        <v>51</v>
      </c>
      <c r="L107" s="13" t="s">
        <v>470</v>
      </c>
      <c r="M107" s="4" t="s">
        <v>471</v>
      </c>
      <c r="N107" s="12">
        <f t="shared" si="70"/>
        <v>39</v>
      </c>
      <c r="O107" s="44"/>
      <c r="P107" s="44"/>
      <c r="Q107" s="44"/>
      <c r="R107" s="44">
        <v>39</v>
      </c>
      <c r="S107" s="44"/>
      <c r="T107" s="44"/>
      <c r="U107" s="44"/>
      <c r="V107" s="44"/>
    </row>
    <row r="108" spans="1:22" ht="52.8" x14ac:dyDescent="0.3">
      <c r="A108" s="50" t="s">
        <v>472</v>
      </c>
      <c r="B108" s="22" t="s">
        <v>20</v>
      </c>
      <c r="C108" s="5" t="str">
        <f t="shared" ref="C108" si="89">HYPERLINK(IF(ISBLANK($D108),fb_search &amp; $A108, fb_profile&amp;$D108),"florabase")</f>
        <v>florabase</v>
      </c>
      <c r="D108" s="15" t="s">
        <v>473</v>
      </c>
      <c r="E108" s="15" t="s">
        <v>65</v>
      </c>
      <c r="F108" s="81" t="s">
        <v>1385</v>
      </c>
      <c r="G108" s="39" t="s">
        <v>41</v>
      </c>
      <c r="H108" s="4" t="s">
        <v>353</v>
      </c>
      <c r="I108" s="4" t="s">
        <v>474</v>
      </c>
      <c r="J108" s="4" t="s">
        <v>79</v>
      </c>
      <c r="K108" s="4" t="s">
        <v>37</v>
      </c>
      <c r="L108" s="4" t="s">
        <v>123</v>
      </c>
      <c r="M108" s="4" t="s">
        <v>407</v>
      </c>
      <c r="N108" s="12">
        <f t="shared" si="70"/>
        <v>36</v>
      </c>
      <c r="O108" s="44">
        <v>36</v>
      </c>
      <c r="P108" s="44"/>
      <c r="Q108" s="44"/>
      <c r="R108" s="44"/>
      <c r="S108" s="44"/>
      <c r="T108" s="44"/>
      <c r="U108" s="44"/>
      <c r="V108" s="44"/>
    </row>
    <row r="109" spans="1:22" ht="39.6" x14ac:dyDescent="0.3">
      <c r="A109" s="14" t="s">
        <v>475</v>
      </c>
      <c r="B109" s="15" t="s">
        <v>476</v>
      </c>
      <c r="C109" s="5" t="str">
        <f t="shared" ref="C109:C110" si="90">HYPERLINK(IF(ISBLANK($D109),fb_search &amp; $A109, fb_profile&amp;$D109),"florabase")</f>
        <v>florabase</v>
      </c>
      <c r="D109" s="15" t="s">
        <v>477</v>
      </c>
      <c r="E109" s="15"/>
      <c r="F109" s="80" t="s">
        <v>1386</v>
      </c>
      <c r="G109" s="18" t="s">
        <v>41</v>
      </c>
      <c r="H109" s="4" t="s">
        <v>109</v>
      </c>
      <c r="I109" s="4" t="s">
        <v>109</v>
      </c>
      <c r="J109" s="4" t="s">
        <v>481</v>
      </c>
      <c r="K109" s="4" t="s">
        <v>45</v>
      </c>
      <c r="L109" s="4" t="s">
        <v>339</v>
      </c>
      <c r="M109" s="4" t="s">
        <v>174</v>
      </c>
      <c r="N109" s="12">
        <f t="shared" si="70"/>
        <v>36</v>
      </c>
      <c r="O109" s="44"/>
      <c r="P109" s="44"/>
      <c r="Q109" s="44"/>
      <c r="R109" s="44">
        <v>36</v>
      </c>
      <c r="S109" s="44"/>
      <c r="T109" s="44"/>
      <c r="U109" s="44"/>
      <c r="V109" s="44"/>
    </row>
    <row r="110" spans="1:22" ht="39.6" x14ac:dyDescent="0.3">
      <c r="A110" s="14" t="s">
        <v>478</v>
      </c>
      <c r="B110" s="15" t="s">
        <v>479</v>
      </c>
      <c r="C110" s="5" t="str">
        <f t="shared" si="90"/>
        <v>florabase</v>
      </c>
      <c r="D110" s="15" t="s">
        <v>480</v>
      </c>
      <c r="E110" s="15"/>
      <c r="F110" s="80" t="s">
        <v>1387</v>
      </c>
      <c r="G110" s="51" t="s">
        <v>482</v>
      </c>
      <c r="H110" s="4" t="s">
        <v>483</v>
      </c>
      <c r="I110" s="4" t="s">
        <v>483</v>
      </c>
      <c r="J110" s="4" t="s">
        <v>481</v>
      </c>
      <c r="K110" s="4" t="s">
        <v>45</v>
      </c>
      <c r="L110" s="4" t="s">
        <v>339</v>
      </c>
      <c r="M110" s="4" t="s">
        <v>174</v>
      </c>
      <c r="N110" s="12">
        <v>1</v>
      </c>
      <c r="O110" s="44"/>
      <c r="P110" s="44"/>
      <c r="Q110" s="44"/>
      <c r="R110" s="44"/>
      <c r="S110" s="44"/>
      <c r="T110" s="44">
        <v>1</v>
      </c>
      <c r="U110" s="44"/>
      <c r="V110" s="44"/>
    </row>
    <row r="111" spans="1:22" ht="39.6" x14ac:dyDescent="0.3">
      <c r="A111" s="14" t="s">
        <v>484</v>
      </c>
      <c r="B111" s="15" t="s">
        <v>485</v>
      </c>
      <c r="C111" s="5" t="str">
        <f t="shared" ref="C111:C112" si="91">HYPERLINK(IF(ISBLANK($D111),fb_search &amp; $A111, fb_profile&amp;$D111),"florabase")</f>
        <v>florabase</v>
      </c>
      <c r="D111" s="15" t="s">
        <v>486</v>
      </c>
      <c r="E111" s="15"/>
      <c r="F111" s="80" t="s">
        <v>1388</v>
      </c>
      <c r="G111" s="28" t="s">
        <v>49</v>
      </c>
      <c r="H111" s="4" t="s">
        <v>390</v>
      </c>
      <c r="I111" s="4" t="s">
        <v>102</v>
      </c>
      <c r="J111" s="4" t="s">
        <v>490</v>
      </c>
      <c r="K111" s="4" t="s">
        <v>491</v>
      </c>
      <c r="L111" s="4" t="s">
        <v>339</v>
      </c>
      <c r="M111" s="4" t="s">
        <v>20</v>
      </c>
      <c r="N111" s="12">
        <f t="shared" ref="N111:N174" si="92">SUM(O111:V111)</f>
        <v>4</v>
      </c>
      <c r="O111" s="44">
        <v>4</v>
      </c>
      <c r="P111" s="44"/>
      <c r="Q111" s="44"/>
      <c r="R111" s="44"/>
      <c r="S111" s="44"/>
      <c r="T111" s="44"/>
      <c r="U111" s="44"/>
      <c r="V111" s="44"/>
    </row>
    <row r="112" spans="1:22" ht="52.8" x14ac:dyDescent="0.3">
      <c r="A112" s="14" t="s">
        <v>487</v>
      </c>
      <c r="B112" s="15" t="s">
        <v>488</v>
      </c>
      <c r="C112" s="5" t="str">
        <f t="shared" si="91"/>
        <v>florabase</v>
      </c>
      <c r="D112" s="15" t="s">
        <v>489</v>
      </c>
      <c r="E112" s="15"/>
      <c r="F112" s="80" t="s">
        <v>1389</v>
      </c>
      <c r="G112" s="39" t="s">
        <v>41</v>
      </c>
      <c r="H112" s="4" t="s">
        <v>42</v>
      </c>
      <c r="I112" s="4" t="s">
        <v>42</v>
      </c>
      <c r="J112" s="4" t="s">
        <v>492</v>
      </c>
      <c r="K112" s="4" t="s">
        <v>51</v>
      </c>
      <c r="L112" s="4" t="s">
        <v>213</v>
      </c>
      <c r="M112" s="4" t="s">
        <v>441</v>
      </c>
      <c r="N112" s="12">
        <f t="shared" si="92"/>
        <v>50</v>
      </c>
      <c r="O112" s="44">
        <v>50</v>
      </c>
      <c r="P112" s="44"/>
      <c r="Q112" s="44"/>
      <c r="R112" s="44"/>
      <c r="S112" s="44"/>
      <c r="T112" s="44"/>
      <c r="U112" s="44"/>
      <c r="V112" s="44"/>
    </row>
    <row r="113" spans="1:22" ht="52.8" x14ac:dyDescent="0.3">
      <c r="A113" s="14" t="s">
        <v>493</v>
      </c>
      <c r="B113" s="15" t="s">
        <v>494</v>
      </c>
      <c r="C113" s="5" t="str">
        <f t="shared" ref="C113" si="93">HYPERLINK(IF(ISBLANK($D113),fb_search &amp; $A113, fb_profile&amp;$D113),"florabase")</f>
        <v>florabase</v>
      </c>
      <c r="D113" s="15" t="s">
        <v>495</v>
      </c>
      <c r="E113" s="15"/>
      <c r="F113" s="80" t="s">
        <v>1390</v>
      </c>
      <c r="G113" s="39" t="s">
        <v>41</v>
      </c>
      <c r="H113" s="4" t="s">
        <v>496</v>
      </c>
      <c r="I113" s="4" t="s">
        <v>42</v>
      </c>
      <c r="J113" s="4" t="s">
        <v>79</v>
      </c>
      <c r="K113" s="4" t="s">
        <v>51</v>
      </c>
      <c r="L113" s="4" t="s">
        <v>123</v>
      </c>
      <c r="M113" s="4" t="s">
        <v>441</v>
      </c>
      <c r="N113" s="12">
        <f t="shared" si="92"/>
        <v>2</v>
      </c>
      <c r="O113" s="44"/>
      <c r="P113" s="44">
        <v>2</v>
      </c>
      <c r="Q113" s="44"/>
      <c r="R113" s="44"/>
      <c r="S113" s="44"/>
      <c r="T113" s="44"/>
      <c r="U113" s="44"/>
      <c r="V113" s="44"/>
    </row>
    <row r="114" spans="1:22" ht="52.8" x14ac:dyDescent="0.3">
      <c r="A114" s="21" t="s">
        <v>497</v>
      </c>
      <c r="B114" s="22" t="s">
        <v>498</v>
      </c>
      <c r="C114" s="5" t="str">
        <f t="shared" ref="C114" si="94">HYPERLINK(IF(ISBLANK($D114),fb_search &amp; $A114, fb_profile&amp;$D114),"florabase")</f>
        <v>florabase</v>
      </c>
      <c r="D114" s="15" t="s">
        <v>499</v>
      </c>
      <c r="E114" s="15" t="s">
        <v>65</v>
      </c>
      <c r="F114" s="81" t="s">
        <v>1391</v>
      </c>
      <c r="G114" s="32" t="s">
        <v>71</v>
      </c>
      <c r="H114" s="4" t="s">
        <v>96</v>
      </c>
      <c r="I114" s="4" t="s">
        <v>118</v>
      </c>
      <c r="J114" s="4" t="s">
        <v>79</v>
      </c>
      <c r="K114" s="4" t="s">
        <v>37</v>
      </c>
      <c r="L114" s="4" t="s">
        <v>90</v>
      </c>
      <c r="M114" s="4" t="s">
        <v>407</v>
      </c>
      <c r="N114" s="12">
        <f t="shared" si="92"/>
        <v>9</v>
      </c>
      <c r="O114" s="44">
        <v>9</v>
      </c>
      <c r="P114" s="44"/>
      <c r="Q114" s="44"/>
      <c r="R114" s="44"/>
      <c r="S114" s="44"/>
      <c r="T114" s="44"/>
      <c r="U114" s="44"/>
      <c r="V114" s="44"/>
    </row>
    <row r="115" spans="1:22" ht="52.8" x14ac:dyDescent="0.3">
      <c r="A115" s="21" t="s">
        <v>500</v>
      </c>
      <c r="B115" s="22" t="s">
        <v>501</v>
      </c>
      <c r="C115" s="5" t="str">
        <f t="shared" ref="C115" si="95">HYPERLINK(IF(ISBLANK($D115),fb_search &amp; $A115, fb_profile&amp;$D115),"florabase")</f>
        <v>florabase</v>
      </c>
      <c r="D115" s="15" t="s">
        <v>502</v>
      </c>
      <c r="E115" s="15" t="s">
        <v>65</v>
      </c>
      <c r="F115" s="81" t="s">
        <v>1392</v>
      </c>
      <c r="G115" s="32" t="s">
        <v>71</v>
      </c>
      <c r="H115" s="4" t="s">
        <v>96</v>
      </c>
      <c r="I115" s="4" t="s">
        <v>503</v>
      </c>
      <c r="J115" s="4" t="s">
        <v>79</v>
      </c>
      <c r="K115" s="4" t="s">
        <v>37</v>
      </c>
      <c r="L115" s="4" t="s">
        <v>369</v>
      </c>
      <c r="M115" s="4" t="s">
        <v>407</v>
      </c>
      <c r="N115" s="12">
        <f t="shared" si="92"/>
        <v>17</v>
      </c>
      <c r="O115" s="44"/>
      <c r="P115" s="44">
        <v>17</v>
      </c>
      <c r="Q115" s="44"/>
      <c r="R115" s="44"/>
      <c r="S115" s="44"/>
      <c r="T115" s="44"/>
      <c r="U115" s="44"/>
      <c r="V115" s="44"/>
    </row>
    <row r="116" spans="1:22" ht="39.6" x14ac:dyDescent="0.3">
      <c r="A116" s="14" t="s">
        <v>504</v>
      </c>
      <c r="B116" s="15" t="s">
        <v>505</v>
      </c>
      <c r="C116" s="5" t="str">
        <f t="shared" ref="C116:C117" si="96">HYPERLINK(IF(ISBLANK($D116),fb_search &amp; $A116, fb_profile&amp;$D116),"florabase")</f>
        <v>florabase</v>
      </c>
      <c r="D116" s="15" t="s">
        <v>506</v>
      </c>
      <c r="E116" s="15"/>
      <c r="F116" s="86" t="s">
        <v>1393</v>
      </c>
      <c r="G116" s="32" t="s">
        <v>71</v>
      </c>
      <c r="H116" s="4" t="s">
        <v>509</v>
      </c>
      <c r="I116" s="4" t="s">
        <v>143</v>
      </c>
      <c r="J116" s="4" t="s">
        <v>79</v>
      </c>
      <c r="K116" s="4" t="s">
        <v>37</v>
      </c>
      <c r="L116" s="4" t="s">
        <v>213</v>
      </c>
      <c r="M116" s="4" t="s">
        <v>38</v>
      </c>
      <c r="N116" s="12">
        <f t="shared" si="92"/>
        <v>59</v>
      </c>
      <c r="O116" s="44">
        <v>59</v>
      </c>
      <c r="P116" s="44"/>
      <c r="Q116" s="44"/>
      <c r="R116" s="44"/>
      <c r="S116" s="44"/>
      <c r="T116" s="44"/>
      <c r="U116" s="44"/>
      <c r="V116" s="44"/>
    </row>
    <row r="117" spans="1:22" ht="52.8" x14ac:dyDescent="0.3">
      <c r="A117" s="14" t="s">
        <v>507</v>
      </c>
      <c r="B117" s="15" t="s">
        <v>505</v>
      </c>
      <c r="C117" s="5" t="str">
        <f t="shared" si="96"/>
        <v>florabase</v>
      </c>
      <c r="D117" s="15" t="s">
        <v>508</v>
      </c>
      <c r="E117" s="15"/>
      <c r="F117" s="80" t="s">
        <v>1394</v>
      </c>
      <c r="G117" s="32" t="s">
        <v>71</v>
      </c>
      <c r="H117" s="4" t="s">
        <v>510</v>
      </c>
      <c r="I117" s="4" t="s">
        <v>143</v>
      </c>
      <c r="J117" s="4" t="s">
        <v>79</v>
      </c>
      <c r="K117" s="4" t="s">
        <v>37</v>
      </c>
      <c r="L117" s="4" t="s">
        <v>213</v>
      </c>
      <c r="M117" s="4" t="s">
        <v>38</v>
      </c>
      <c r="N117" s="12">
        <f t="shared" si="92"/>
        <v>49</v>
      </c>
      <c r="O117" s="44">
        <v>49</v>
      </c>
      <c r="P117" s="44"/>
      <c r="Q117" s="44"/>
      <c r="R117" s="44"/>
      <c r="S117" s="44"/>
      <c r="T117" s="44"/>
      <c r="U117" s="44"/>
      <c r="V117" s="44"/>
    </row>
    <row r="118" spans="1:22" ht="52.8" x14ac:dyDescent="0.3">
      <c r="A118" s="14" t="s">
        <v>511</v>
      </c>
      <c r="B118" s="15" t="s">
        <v>20</v>
      </c>
      <c r="C118" s="5" t="str">
        <f t="shared" ref="C118" si="97">HYPERLINK(IF(ISBLANK($D118),fb_search &amp; $A118, fb_profile&amp;$D118),"florabase")</f>
        <v>florabase</v>
      </c>
      <c r="D118" s="15" t="s">
        <v>512</v>
      </c>
      <c r="E118" s="15"/>
      <c r="F118" s="80" t="s">
        <v>1395</v>
      </c>
      <c r="G118" s="32" t="s">
        <v>71</v>
      </c>
      <c r="H118" s="4" t="s">
        <v>78</v>
      </c>
      <c r="I118" s="4" t="s">
        <v>170</v>
      </c>
      <c r="J118" s="4" t="s">
        <v>79</v>
      </c>
      <c r="K118" s="4" t="s">
        <v>37</v>
      </c>
      <c r="L118" s="4" t="s">
        <v>81</v>
      </c>
      <c r="M118" s="4" t="s">
        <v>407</v>
      </c>
      <c r="N118" s="12">
        <f t="shared" si="92"/>
        <v>14</v>
      </c>
      <c r="O118" s="44">
        <v>14</v>
      </c>
      <c r="P118" s="44"/>
      <c r="Q118" s="44"/>
      <c r="R118" s="44"/>
      <c r="S118" s="44"/>
      <c r="T118" s="44"/>
      <c r="U118" s="44"/>
      <c r="V118" s="44"/>
    </row>
    <row r="119" spans="1:22" ht="39.6" x14ac:dyDescent="0.3">
      <c r="A119" s="14" t="s">
        <v>513</v>
      </c>
      <c r="B119" s="15"/>
      <c r="C119" s="5" t="str">
        <f t="shared" ref="C119" si="98">HYPERLINK(IF(ISBLANK($D119),fb_search &amp; $A119, fb_profile&amp;$D119),"florabase")</f>
        <v>florabase</v>
      </c>
      <c r="D119" s="15">
        <v>21229</v>
      </c>
      <c r="E119" s="15"/>
      <c r="F119" s="80" t="s">
        <v>1396</v>
      </c>
      <c r="G119" s="32" t="s">
        <v>71</v>
      </c>
      <c r="H119" s="4" t="s">
        <v>514</v>
      </c>
      <c r="I119" s="4" t="s">
        <v>143</v>
      </c>
      <c r="J119" s="4" t="s">
        <v>122</v>
      </c>
      <c r="K119" s="4" t="s">
        <v>103</v>
      </c>
      <c r="L119" s="4" t="s">
        <v>213</v>
      </c>
      <c r="M119" s="4" t="s">
        <v>441</v>
      </c>
      <c r="N119" s="12">
        <f t="shared" si="92"/>
        <v>40</v>
      </c>
      <c r="O119" s="44">
        <v>40</v>
      </c>
      <c r="P119" s="44"/>
      <c r="Q119" s="44"/>
      <c r="R119" s="44"/>
      <c r="S119" s="44"/>
      <c r="T119" s="44"/>
      <c r="U119" s="44"/>
      <c r="V119" s="44"/>
    </row>
    <row r="120" spans="1:22" ht="39.6" x14ac:dyDescent="0.3">
      <c r="A120" s="19" t="s">
        <v>515</v>
      </c>
      <c r="B120" s="34" t="s">
        <v>20</v>
      </c>
      <c r="C120" s="5" t="str">
        <f t="shared" ref="C120" si="99">HYPERLINK(IF(ISBLANK($D120),fb_search &amp; $A120, fb_profile&amp;$D120),"florabase")</f>
        <v>florabase</v>
      </c>
      <c r="D120" s="52" t="s">
        <v>516</v>
      </c>
      <c r="E120" s="15"/>
      <c r="F120" s="84" t="s">
        <v>1397</v>
      </c>
      <c r="G120" s="39" t="s">
        <v>41</v>
      </c>
      <c r="H120" s="4" t="s">
        <v>280</v>
      </c>
      <c r="I120" s="4" t="s">
        <v>206</v>
      </c>
      <c r="J120" s="4" t="s">
        <v>17</v>
      </c>
      <c r="K120" s="4" t="s">
        <v>517</v>
      </c>
      <c r="L120" s="4" t="s">
        <v>157</v>
      </c>
      <c r="M120" s="4" t="s">
        <v>441</v>
      </c>
      <c r="N120" s="12">
        <f t="shared" si="92"/>
        <v>4</v>
      </c>
      <c r="O120" s="44"/>
      <c r="P120" s="44">
        <v>4</v>
      </c>
      <c r="Q120" s="44"/>
      <c r="R120" s="44"/>
      <c r="S120" s="44"/>
      <c r="T120" s="44"/>
      <c r="U120" s="44"/>
      <c r="V120" s="44"/>
    </row>
    <row r="121" spans="1:22" ht="39.6" x14ac:dyDescent="0.3">
      <c r="A121" s="19" t="s">
        <v>518</v>
      </c>
      <c r="B121" s="34" t="s">
        <v>519</v>
      </c>
      <c r="C121" s="5" t="str">
        <f t="shared" ref="C121:C124" si="100">HYPERLINK(IF(ISBLANK($D121),fb_search &amp; $A121, fb_profile&amp;$D121),"florabase")</f>
        <v>florabase</v>
      </c>
      <c r="D121" s="15" t="s">
        <v>520</v>
      </c>
      <c r="E121" s="15"/>
      <c r="F121" s="84" t="s">
        <v>1398</v>
      </c>
      <c r="G121" s="41" t="s">
        <v>14</v>
      </c>
      <c r="H121" s="4"/>
      <c r="I121" s="4"/>
      <c r="J121" s="4"/>
      <c r="K121" s="4"/>
      <c r="L121" s="4"/>
      <c r="M121" s="4" t="s">
        <v>441</v>
      </c>
      <c r="N121" s="12">
        <f t="shared" si="92"/>
        <v>1</v>
      </c>
      <c r="O121" s="44"/>
      <c r="P121" s="44"/>
      <c r="Q121" s="44"/>
      <c r="R121" s="44"/>
      <c r="S121" s="44"/>
      <c r="T121" s="44"/>
      <c r="U121" s="44">
        <v>1</v>
      </c>
      <c r="V121" s="44"/>
    </row>
    <row r="122" spans="1:22" ht="39.6" x14ac:dyDescent="0.3">
      <c r="A122" s="19" t="s">
        <v>521</v>
      </c>
      <c r="B122" s="34" t="s">
        <v>522</v>
      </c>
      <c r="C122" s="5" t="str">
        <f t="shared" si="100"/>
        <v>florabase</v>
      </c>
      <c r="D122" s="15" t="s">
        <v>523</v>
      </c>
      <c r="E122" s="15"/>
      <c r="F122" s="84" t="s">
        <v>1399</v>
      </c>
      <c r="G122" s="51" t="s">
        <v>482</v>
      </c>
      <c r="H122" s="4" t="s">
        <v>15</v>
      </c>
      <c r="I122" s="4" t="s">
        <v>15</v>
      </c>
      <c r="J122" s="4" t="s">
        <v>79</v>
      </c>
      <c r="K122" s="4" t="s">
        <v>517</v>
      </c>
      <c r="L122" s="4" t="s">
        <v>526</v>
      </c>
      <c r="M122" s="4" t="s">
        <v>264</v>
      </c>
      <c r="N122" s="12">
        <f t="shared" si="92"/>
        <v>1</v>
      </c>
      <c r="O122" s="44"/>
      <c r="P122" s="44"/>
      <c r="Q122" s="44"/>
      <c r="R122" s="44"/>
      <c r="S122" s="44"/>
      <c r="T122" s="44"/>
      <c r="U122" s="44">
        <v>1</v>
      </c>
      <c r="V122" s="44"/>
    </row>
    <row r="123" spans="1:22" ht="52.8" x14ac:dyDescent="0.3">
      <c r="A123" s="19" t="s">
        <v>521</v>
      </c>
      <c r="B123" s="34" t="s">
        <v>524</v>
      </c>
      <c r="C123" s="5" t="str">
        <f t="shared" si="100"/>
        <v>florabase</v>
      </c>
      <c r="D123" s="53">
        <v>17103</v>
      </c>
      <c r="E123" s="15"/>
      <c r="F123" s="84" t="s">
        <v>1400</v>
      </c>
      <c r="G123" s="54" t="s">
        <v>482</v>
      </c>
      <c r="H123" s="4" t="s">
        <v>527</v>
      </c>
      <c r="I123" s="4" t="s">
        <v>109</v>
      </c>
      <c r="J123" s="4" t="s">
        <v>57</v>
      </c>
      <c r="K123" s="4" t="s">
        <v>51</v>
      </c>
      <c r="L123" s="4" t="s">
        <v>528</v>
      </c>
      <c r="M123" s="4" t="s">
        <v>264</v>
      </c>
      <c r="N123" s="12">
        <f t="shared" si="92"/>
        <v>1</v>
      </c>
      <c r="O123" s="44"/>
      <c r="P123" s="44"/>
      <c r="Q123" s="44"/>
      <c r="R123" s="44"/>
      <c r="S123" s="44"/>
      <c r="T123" s="44"/>
      <c r="U123" s="44">
        <v>1</v>
      </c>
      <c r="V123" s="44"/>
    </row>
    <row r="124" spans="1:22" ht="39.6" x14ac:dyDescent="0.3">
      <c r="A124" s="19" t="s">
        <v>521</v>
      </c>
      <c r="B124" s="34" t="s">
        <v>525</v>
      </c>
      <c r="C124" s="5" t="str">
        <f t="shared" si="100"/>
        <v>florabase</v>
      </c>
      <c r="D124" s="15">
        <v>17103</v>
      </c>
      <c r="E124" s="15"/>
      <c r="F124" s="84" t="s">
        <v>1401</v>
      </c>
      <c r="G124" s="54" t="s">
        <v>482</v>
      </c>
      <c r="H124" s="4" t="s">
        <v>15</v>
      </c>
      <c r="I124" s="4" t="s">
        <v>15</v>
      </c>
      <c r="J124" s="4" t="s">
        <v>79</v>
      </c>
      <c r="K124" s="4" t="s">
        <v>517</v>
      </c>
      <c r="L124" s="4" t="s">
        <v>526</v>
      </c>
      <c r="M124" s="4" t="s">
        <v>264</v>
      </c>
      <c r="N124" s="12">
        <f t="shared" si="92"/>
        <v>2</v>
      </c>
      <c r="O124" s="44"/>
      <c r="P124" s="44"/>
      <c r="Q124" s="44"/>
      <c r="R124" s="44"/>
      <c r="S124" s="44"/>
      <c r="T124" s="44"/>
      <c r="U124" s="44">
        <v>2</v>
      </c>
      <c r="V124" s="44"/>
    </row>
    <row r="125" spans="1:22" ht="52.8" x14ac:dyDescent="0.3">
      <c r="A125" s="19" t="s">
        <v>521</v>
      </c>
      <c r="B125" s="34" t="s">
        <v>529</v>
      </c>
      <c r="C125" s="5" t="str">
        <f t="shared" ref="C125" si="101">HYPERLINK(IF(ISBLANK($D125),fb_search &amp; $A125, fb_profile&amp;$D125),"florabase")</f>
        <v>florabase</v>
      </c>
      <c r="D125" s="15" t="s">
        <v>523</v>
      </c>
      <c r="E125" s="15"/>
      <c r="F125" s="84" t="s">
        <v>1402</v>
      </c>
      <c r="G125" s="54" t="s">
        <v>482</v>
      </c>
      <c r="H125" s="4" t="s">
        <v>15</v>
      </c>
      <c r="I125" s="4" t="s">
        <v>15</v>
      </c>
      <c r="J125" s="4" t="s">
        <v>79</v>
      </c>
      <c r="K125" s="4" t="s">
        <v>517</v>
      </c>
      <c r="L125" s="4" t="s">
        <v>526</v>
      </c>
      <c r="M125" s="4" t="s">
        <v>264</v>
      </c>
      <c r="N125" s="12">
        <f t="shared" si="92"/>
        <v>2</v>
      </c>
      <c r="O125" s="44"/>
      <c r="P125" s="44"/>
      <c r="Q125" s="44"/>
      <c r="R125" s="44"/>
      <c r="S125" s="44"/>
      <c r="T125" s="44"/>
      <c r="U125" s="44"/>
      <c r="V125" s="44">
        <v>2</v>
      </c>
    </row>
    <row r="126" spans="1:22" ht="52.8" x14ac:dyDescent="0.3">
      <c r="A126" s="14" t="s">
        <v>530</v>
      </c>
      <c r="B126" s="15" t="s">
        <v>531</v>
      </c>
      <c r="C126" s="5" t="str">
        <f t="shared" ref="C126" si="102">HYPERLINK(IF(ISBLANK($D126),fb_search &amp; $A126, fb_profile&amp;$D126),"florabase")</f>
        <v>florabase</v>
      </c>
      <c r="D126" s="15" t="s">
        <v>532</v>
      </c>
      <c r="E126" s="15"/>
      <c r="F126" s="80" t="s">
        <v>1403</v>
      </c>
      <c r="G126" s="39" t="s">
        <v>41</v>
      </c>
      <c r="H126" s="4" t="s">
        <v>42</v>
      </c>
      <c r="I126" s="4" t="s">
        <v>42</v>
      </c>
      <c r="J126" s="4" t="s">
        <v>57</v>
      </c>
      <c r="K126" s="4" t="s">
        <v>517</v>
      </c>
      <c r="L126" s="4" t="s">
        <v>339</v>
      </c>
      <c r="M126" s="4" t="s">
        <v>441</v>
      </c>
      <c r="N126" s="12">
        <f t="shared" si="92"/>
        <v>7</v>
      </c>
      <c r="O126" s="44">
        <v>7</v>
      </c>
      <c r="P126" s="44"/>
      <c r="Q126" s="44"/>
      <c r="R126" s="44"/>
      <c r="S126" s="44"/>
      <c r="T126" s="44"/>
      <c r="U126" s="44"/>
      <c r="V126" s="44"/>
    </row>
    <row r="127" spans="1:22" ht="39.6" x14ac:dyDescent="0.3">
      <c r="A127" s="14" t="s">
        <v>533</v>
      </c>
      <c r="B127" s="15" t="s">
        <v>20</v>
      </c>
      <c r="C127" s="5" t="str">
        <f t="shared" ref="C127" si="103">HYPERLINK(IF(ISBLANK($D127),fb_search &amp; $A127, fb_profile&amp;$D127),"florabase")</f>
        <v>florabase</v>
      </c>
      <c r="D127" s="15" t="s">
        <v>534</v>
      </c>
      <c r="E127" s="15"/>
      <c r="F127" s="80" t="s">
        <v>1404</v>
      </c>
      <c r="G127" s="39" t="s">
        <v>41</v>
      </c>
      <c r="H127" s="4"/>
      <c r="I127" s="4"/>
      <c r="J127" s="4"/>
      <c r="K127" s="4"/>
      <c r="L127" s="4"/>
      <c r="M127" s="4" t="s">
        <v>441</v>
      </c>
      <c r="N127" s="12">
        <f t="shared" si="92"/>
        <v>7</v>
      </c>
      <c r="O127" s="44">
        <v>7</v>
      </c>
      <c r="P127" s="44"/>
      <c r="Q127" s="44"/>
      <c r="R127" s="44"/>
      <c r="S127" s="44"/>
      <c r="T127" s="44"/>
      <c r="U127" s="44"/>
      <c r="V127" s="44"/>
    </row>
    <row r="128" spans="1:22" ht="52.8" x14ac:dyDescent="0.3">
      <c r="A128" s="55" t="s">
        <v>535</v>
      </c>
      <c r="B128" s="56" t="s">
        <v>536</v>
      </c>
      <c r="C128" s="5" t="str">
        <f t="shared" ref="C128" si="104">HYPERLINK(IF(ISBLANK($D128),fb_search &amp; $A128, fb_profile&amp;$D128),"florabase")</f>
        <v>florabase</v>
      </c>
      <c r="D128" s="15" t="s">
        <v>537</v>
      </c>
      <c r="E128" s="15"/>
      <c r="F128" s="88" t="s">
        <v>1405</v>
      </c>
      <c r="G128" s="32" t="s">
        <v>71</v>
      </c>
      <c r="H128" s="4" t="s">
        <v>280</v>
      </c>
      <c r="I128" s="4" t="s">
        <v>97</v>
      </c>
      <c r="J128" s="4" t="s">
        <v>79</v>
      </c>
      <c r="K128" s="4" t="s">
        <v>51</v>
      </c>
      <c r="L128" s="4" t="s">
        <v>131</v>
      </c>
      <c r="M128" s="4" t="s">
        <v>370</v>
      </c>
      <c r="N128" s="12">
        <f t="shared" si="92"/>
        <v>2</v>
      </c>
      <c r="O128" s="44">
        <v>2</v>
      </c>
      <c r="P128" s="44"/>
      <c r="Q128" s="44"/>
      <c r="R128" s="44"/>
      <c r="S128" s="44"/>
      <c r="T128" s="44"/>
      <c r="U128" s="44"/>
      <c r="V128" s="44"/>
    </row>
    <row r="129" spans="1:22" ht="39.6" x14ac:dyDescent="0.3">
      <c r="A129" s="14" t="s">
        <v>538</v>
      </c>
      <c r="B129" s="15" t="s">
        <v>539</v>
      </c>
      <c r="C129" s="5" t="str">
        <f t="shared" ref="C129" si="105">HYPERLINK(IF(ISBLANK($D129),fb_search &amp; $A129, fb_profile&amp;$D129),"florabase")</f>
        <v>florabase</v>
      </c>
      <c r="D129" s="15" t="s">
        <v>540</v>
      </c>
      <c r="E129" s="15"/>
      <c r="F129" s="80" t="s">
        <v>1406</v>
      </c>
      <c r="G129" s="32" t="s">
        <v>71</v>
      </c>
      <c r="H129" s="4" t="s">
        <v>280</v>
      </c>
      <c r="I129" s="4" t="s">
        <v>35</v>
      </c>
      <c r="J129" s="4" t="s">
        <v>79</v>
      </c>
      <c r="K129" s="4" t="s">
        <v>541</v>
      </c>
      <c r="L129" s="4" t="s">
        <v>424</v>
      </c>
      <c r="M129" s="4" t="s">
        <v>407</v>
      </c>
      <c r="N129" s="12">
        <f t="shared" si="92"/>
        <v>22</v>
      </c>
      <c r="O129" s="44">
        <v>22</v>
      </c>
      <c r="P129" s="44"/>
      <c r="Q129" s="44"/>
      <c r="R129" s="44"/>
      <c r="S129" s="44"/>
      <c r="T129" s="44"/>
      <c r="U129" s="44"/>
      <c r="V129" s="44"/>
    </row>
    <row r="130" spans="1:22" ht="52.8" x14ac:dyDescent="0.3">
      <c r="A130" s="14" t="s">
        <v>542</v>
      </c>
      <c r="B130" s="15" t="s">
        <v>543</v>
      </c>
      <c r="C130" s="5" t="str">
        <f t="shared" ref="C130" si="106">HYPERLINK(IF(ISBLANK($D130),fb_search &amp; $A130, fb_profile&amp;$D130),"florabase")</f>
        <v>florabase</v>
      </c>
      <c r="D130" s="15" t="s">
        <v>544</v>
      </c>
      <c r="E130" s="15"/>
      <c r="F130" s="80" t="s">
        <v>1407</v>
      </c>
      <c r="G130" s="32" t="s">
        <v>71</v>
      </c>
      <c r="H130" s="4" t="s">
        <v>280</v>
      </c>
      <c r="I130" s="4" t="s">
        <v>97</v>
      </c>
      <c r="J130" s="4" t="s">
        <v>79</v>
      </c>
      <c r="K130" s="4" t="s">
        <v>545</v>
      </c>
      <c r="L130" s="4" t="s">
        <v>546</v>
      </c>
      <c r="M130" s="4" t="s">
        <v>407</v>
      </c>
      <c r="N130" s="12">
        <f t="shared" si="92"/>
        <v>38</v>
      </c>
      <c r="O130" s="44">
        <v>38</v>
      </c>
      <c r="P130" s="44"/>
      <c r="Q130" s="44"/>
      <c r="R130" s="44"/>
      <c r="S130" s="44"/>
      <c r="T130" s="44"/>
      <c r="U130" s="44"/>
      <c r="V130" s="44"/>
    </row>
    <row r="131" spans="1:22" ht="39.6" x14ac:dyDescent="0.3">
      <c r="A131" s="24" t="s">
        <v>547</v>
      </c>
      <c r="B131" s="25" t="s">
        <v>20</v>
      </c>
      <c r="C131" s="5" t="str">
        <f t="shared" ref="C131:C132" si="107">HYPERLINK(IF(ISBLANK($D131),fb_search &amp; $A131, fb_profile&amp;$D131),"florabase")</f>
        <v>florabase</v>
      </c>
      <c r="D131" s="15">
        <v>51783</v>
      </c>
      <c r="E131" s="15" t="s">
        <v>70</v>
      </c>
      <c r="F131" s="82" t="s">
        <v>1408</v>
      </c>
      <c r="G131" s="42" t="s">
        <v>33</v>
      </c>
      <c r="H131" s="4" t="s">
        <v>550</v>
      </c>
      <c r="I131" s="4" t="s">
        <v>118</v>
      </c>
      <c r="J131" s="4" t="s">
        <v>122</v>
      </c>
      <c r="K131" s="4" t="s">
        <v>51</v>
      </c>
      <c r="L131" s="4" t="s">
        <v>551</v>
      </c>
      <c r="M131" s="4" t="s">
        <v>441</v>
      </c>
      <c r="N131" s="12">
        <f t="shared" si="92"/>
        <v>2</v>
      </c>
      <c r="O131" s="44">
        <v>2</v>
      </c>
      <c r="P131" s="44"/>
      <c r="Q131" s="44"/>
      <c r="R131" s="44"/>
      <c r="S131" s="44"/>
      <c r="T131" s="44"/>
      <c r="U131" s="44"/>
      <c r="V131" s="44"/>
    </row>
    <row r="132" spans="1:22" ht="52.8" x14ac:dyDescent="0.3">
      <c r="A132" s="21" t="s">
        <v>548</v>
      </c>
      <c r="B132" s="22" t="s">
        <v>20</v>
      </c>
      <c r="C132" s="5" t="str">
        <f t="shared" si="107"/>
        <v>florabase</v>
      </c>
      <c r="D132" s="15" t="s">
        <v>549</v>
      </c>
      <c r="E132" s="15" t="s">
        <v>65</v>
      </c>
      <c r="F132" s="81" t="s">
        <v>1409</v>
      </c>
      <c r="G132" s="32" t="s">
        <v>71</v>
      </c>
      <c r="H132" s="4" t="s">
        <v>143</v>
      </c>
      <c r="I132" s="4" t="s">
        <v>118</v>
      </c>
      <c r="J132" s="4" t="s">
        <v>490</v>
      </c>
      <c r="K132" s="4" t="s">
        <v>51</v>
      </c>
      <c r="L132" s="4" t="s">
        <v>552</v>
      </c>
      <c r="M132" s="4" t="s">
        <v>441</v>
      </c>
      <c r="N132" s="12">
        <f t="shared" si="92"/>
        <v>12</v>
      </c>
      <c r="O132" s="44">
        <v>12</v>
      </c>
      <c r="P132" s="44"/>
      <c r="Q132" s="44"/>
      <c r="R132" s="44"/>
      <c r="S132" s="44"/>
      <c r="T132" s="44"/>
      <c r="U132" s="44"/>
      <c r="V132" s="44"/>
    </row>
    <row r="133" spans="1:22" ht="52.8" x14ac:dyDescent="0.3">
      <c r="A133" s="24" t="s">
        <v>553</v>
      </c>
      <c r="B133" s="25"/>
      <c r="C133" s="5" t="str">
        <f t="shared" ref="C133" si="108">HYPERLINK(IF(ISBLANK($D133),fb_search &amp; $A133, fb_profile&amp;$D133),"florabase")</f>
        <v>florabase</v>
      </c>
      <c r="D133" s="15">
        <v>43600</v>
      </c>
      <c r="E133" s="15" t="s">
        <v>219</v>
      </c>
      <c r="F133" s="82" t="s">
        <v>1410</v>
      </c>
      <c r="G133" s="26" t="s">
        <v>71</v>
      </c>
      <c r="H133" s="4" t="s">
        <v>96</v>
      </c>
      <c r="I133" s="4" t="s">
        <v>96</v>
      </c>
      <c r="J133" s="4" t="s">
        <v>79</v>
      </c>
      <c r="K133" s="4" t="s">
        <v>554</v>
      </c>
      <c r="L133" s="4" t="s">
        <v>327</v>
      </c>
      <c r="M133" s="4" t="s">
        <v>407</v>
      </c>
      <c r="N133" s="12">
        <f t="shared" si="92"/>
        <v>5</v>
      </c>
      <c r="O133" s="44">
        <v>5</v>
      </c>
      <c r="P133" s="44"/>
      <c r="Q133" s="44"/>
      <c r="R133" s="44"/>
      <c r="S133" s="44"/>
      <c r="T133" s="44"/>
      <c r="U133" s="44"/>
      <c r="V133" s="44"/>
    </row>
    <row r="134" spans="1:22" ht="52.8" x14ac:dyDescent="0.3">
      <c r="A134" s="21" t="s">
        <v>555</v>
      </c>
      <c r="B134" s="22" t="s">
        <v>556</v>
      </c>
      <c r="C134" s="5" t="str">
        <f t="shared" ref="C134" si="109">HYPERLINK(IF(ISBLANK($D134),fb_search &amp; $A134, fb_profile&amp;$D134),"florabase")</f>
        <v>florabase</v>
      </c>
      <c r="D134" s="15" t="s">
        <v>557</v>
      </c>
      <c r="E134" s="15" t="s">
        <v>65</v>
      </c>
      <c r="F134" s="81" t="s">
        <v>1411</v>
      </c>
      <c r="G134" s="28" t="s">
        <v>49</v>
      </c>
      <c r="H134" s="4" t="s">
        <v>113</v>
      </c>
      <c r="I134" s="4" t="s">
        <v>42</v>
      </c>
      <c r="J134" s="4" t="s">
        <v>490</v>
      </c>
      <c r="K134" s="4" t="s">
        <v>37</v>
      </c>
      <c r="L134" s="4" t="s">
        <v>157</v>
      </c>
      <c r="M134" s="4" t="s">
        <v>174</v>
      </c>
      <c r="N134" s="12">
        <f t="shared" si="92"/>
        <v>80</v>
      </c>
      <c r="O134" s="44">
        <v>80</v>
      </c>
      <c r="P134" s="44"/>
      <c r="Q134" s="44"/>
      <c r="R134" s="44"/>
      <c r="S134" s="44"/>
      <c r="T134" s="44"/>
      <c r="U134" s="44"/>
      <c r="V134" s="44"/>
    </row>
    <row r="135" spans="1:22" ht="39.6" x14ac:dyDescent="0.3">
      <c r="A135" s="14" t="s">
        <v>558</v>
      </c>
      <c r="B135" s="15" t="s">
        <v>559</v>
      </c>
      <c r="C135" s="5" t="str">
        <f t="shared" ref="C135" si="110">HYPERLINK(IF(ISBLANK($D135),fb_search &amp; $A135, fb_profile&amp;$D135),"florabase")</f>
        <v>florabase</v>
      </c>
      <c r="D135" s="15" t="s">
        <v>560</v>
      </c>
      <c r="E135" s="15"/>
      <c r="F135" s="80" t="s">
        <v>1412</v>
      </c>
      <c r="G135" s="32" t="s">
        <v>71</v>
      </c>
      <c r="H135" s="4" t="s">
        <v>96</v>
      </c>
      <c r="I135" s="4" t="s">
        <v>43</v>
      </c>
      <c r="J135" s="4" t="s">
        <v>79</v>
      </c>
      <c r="K135" s="4" t="s">
        <v>45</v>
      </c>
      <c r="L135" s="4" t="s">
        <v>157</v>
      </c>
      <c r="M135" s="4" t="s">
        <v>407</v>
      </c>
      <c r="N135" s="12">
        <f t="shared" si="92"/>
        <v>8</v>
      </c>
      <c r="O135" s="44"/>
      <c r="P135" s="44">
        <v>8</v>
      </c>
      <c r="Q135" s="44"/>
      <c r="R135" s="44"/>
      <c r="S135" s="44"/>
      <c r="T135" s="44"/>
      <c r="U135" s="44"/>
      <c r="V135" s="44"/>
    </row>
    <row r="136" spans="1:22" ht="52.8" x14ac:dyDescent="0.3">
      <c r="A136" s="21" t="s">
        <v>561</v>
      </c>
      <c r="B136" s="22" t="s">
        <v>562</v>
      </c>
      <c r="C136" s="5" t="str">
        <f t="shared" ref="C136" si="111">HYPERLINK(IF(ISBLANK($D136),fb_search &amp; $A136, fb_profile&amp;$D136),"florabase")</f>
        <v>florabase</v>
      </c>
      <c r="D136" s="15">
        <v>5521</v>
      </c>
      <c r="E136" s="15" t="s">
        <v>65</v>
      </c>
      <c r="F136" s="81" t="s">
        <v>1413</v>
      </c>
      <c r="G136" s="32" t="s">
        <v>71</v>
      </c>
      <c r="H136" s="4" t="s">
        <v>118</v>
      </c>
      <c r="I136" s="4" t="s">
        <v>118</v>
      </c>
      <c r="J136" s="4" t="s">
        <v>79</v>
      </c>
      <c r="K136" s="4" t="s">
        <v>37</v>
      </c>
      <c r="L136" s="4" t="s">
        <v>563</v>
      </c>
      <c r="M136" s="4" t="s">
        <v>407</v>
      </c>
      <c r="N136" s="12">
        <f t="shared" si="92"/>
        <v>7</v>
      </c>
      <c r="O136" s="44"/>
      <c r="P136" s="44">
        <v>7</v>
      </c>
      <c r="Q136" s="44"/>
      <c r="R136" s="44"/>
      <c r="S136" s="44"/>
      <c r="T136" s="44"/>
      <c r="U136" s="44"/>
      <c r="V136" s="44"/>
    </row>
    <row r="137" spans="1:22" ht="52.8" x14ac:dyDescent="0.3">
      <c r="A137" s="21" t="s">
        <v>564</v>
      </c>
      <c r="B137" s="22" t="s">
        <v>20</v>
      </c>
      <c r="C137" s="5" t="str">
        <f t="shared" ref="C137" si="112">HYPERLINK(IF(ISBLANK($D137),fb_search &amp; $A137, fb_profile&amp;$D137),"florabase")</f>
        <v>florabase</v>
      </c>
      <c r="D137" s="15" t="s">
        <v>565</v>
      </c>
      <c r="E137" s="15" t="s">
        <v>65</v>
      </c>
      <c r="F137" s="81" t="s">
        <v>1414</v>
      </c>
      <c r="G137" s="32" t="s">
        <v>71</v>
      </c>
      <c r="H137" s="4" t="s">
        <v>566</v>
      </c>
      <c r="I137" s="4" t="s">
        <v>566</v>
      </c>
      <c r="J137" s="4" t="s">
        <v>57</v>
      </c>
      <c r="K137" s="4" t="s">
        <v>37</v>
      </c>
      <c r="L137" s="4" t="s">
        <v>90</v>
      </c>
      <c r="M137" s="4"/>
      <c r="N137" s="12">
        <f t="shared" si="92"/>
        <v>3</v>
      </c>
      <c r="O137" s="44">
        <v>3</v>
      </c>
      <c r="P137" s="44"/>
      <c r="Q137" s="44"/>
      <c r="R137" s="44"/>
      <c r="S137" s="44"/>
      <c r="T137" s="44"/>
      <c r="U137" s="44"/>
      <c r="V137" s="44"/>
    </row>
    <row r="138" spans="1:22" ht="39.6" x14ac:dyDescent="0.3">
      <c r="A138" s="3" t="s">
        <v>567</v>
      </c>
      <c r="B138" s="25" t="s">
        <v>20</v>
      </c>
      <c r="C138" s="5" t="str">
        <f t="shared" ref="C138" si="113">HYPERLINK(IF(ISBLANK($D138),fb_search &amp; $A138, fb_profile&amp;$D138),"florabase")</f>
        <v>florabase</v>
      </c>
      <c r="D138" s="15">
        <v>35618</v>
      </c>
      <c r="E138" s="15"/>
      <c r="F138" s="79" t="s">
        <v>1415</v>
      </c>
      <c r="G138" s="32" t="s">
        <v>71</v>
      </c>
      <c r="H138" s="4" t="s">
        <v>568</v>
      </c>
      <c r="I138" s="4" t="s">
        <v>354</v>
      </c>
      <c r="J138" s="4" t="s">
        <v>79</v>
      </c>
      <c r="K138" s="4" t="s">
        <v>37</v>
      </c>
      <c r="L138" s="4" t="s">
        <v>201</v>
      </c>
      <c r="M138" s="4" t="s">
        <v>20</v>
      </c>
      <c r="N138" s="12">
        <f t="shared" si="92"/>
        <v>13</v>
      </c>
      <c r="O138" s="44"/>
      <c r="P138" s="44">
        <v>13</v>
      </c>
      <c r="Q138" s="44"/>
      <c r="R138" s="44"/>
      <c r="S138" s="44"/>
      <c r="T138" s="44"/>
      <c r="U138" s="44"/>
      <c r="V138" s="44"/>
    </row>
    <row r="139" spans="1:22" ht="52.8" x14ac:dyDescent="0.3">
      <c r="A139" s="14" t="s">
        <v>569</v>
      </c>
      <c r="B139" s="15" t="s">
        <v>570</v>
      </c>
      <c r="C139" s="5" t="str">
        <f t="shared" ref="C139" si="114">HYPERLINK(IF(ISBLANK($D139),fb_search &amp; $A139, fb_profile&amp;$D139),"florabase")</f>
        <v>florabase</v>
      </c>
      <c r="D139" s="15" t="s">
        <v>571</v>
      </c>
      <c r="E139" s="15"/>
      <c r="F139" s="80" t="s">
        <v>1416</v>
      </c>
      <c r="G139" s="32" t="s">
        <v>71</v>
      </c>
      <c r="H139" s="4" t="s">
        <v>280</v>
      </c>
      <c r="I139" s="4" t="s">
        <v>211</v>
      </c>
      <c r="J139" s="4" t="s">
        <v>79</v>
      </c>
      <c r="K139" s="4" t="s">
        <v>37</v>
      </c>
      <c r="L139" s="4" t="s">
        <v>19</v>
      </c>
      <c r="M139" s="4" t="s">
        <v>407</v>
      </c>
      <c r="N139" s="12">
        <f t="shared" si="92"/>
        <v>43</v>
      </c>
      <c r="O139" s="44">
        <v>31</v>
      </c>
      <c r="P139" s="44">
        <v>12</v>
      </c>
      <c r="Q139" s="44"/>
      <c r="R139" s="44"/>
      <c r="S139" s="44"/>
      <c r="T139" s="44"/>
      <c r="U139" s="44"/>
      <c r="V139" s="44"/>
    </row>
    <row r="140" spans="1:22" ht="52.8" x14ac:dyDescent="0.3">
      <c r="A140" s="21" t="s">
        <v>572</v>
      </c>
      <c r="B140" s="22"/>
      <c r="C140" s="5" t="str">
        <f t="shared" ref="C140" si="115">HYPERLINK(IF(ISBLANK($D140),fb_search &amp; $A140, fb_profile&amp;$D140),"florabase")</f>
        <v>florabase</v>
      </c>
      <c r="D140" s="15" t="s">
        <v>573</v>
      </c>
      <c r="E140" s="15" t="s">
        <v>65</v>
      </c>
      <c r="F140" s="81" t="s">
        <v>1417</v>
      </c>
      <c r="G140" s="32" t="s">
        <v>71</v>
      </c>
      <c r="H140" s="4" t="s">
        <v>568</v>
      </c>
      <c r="I140" s="4" t="s">
        <v>78</v>
      </c>
      <c r="J140" s="4" t="s">
        <v>79</v>
      </c>
      <c r="K140" s="4" t="s">
        <v>37</v>
      </c>
      <c r="L140" s="4" t="s">
        <v>339</v>
      </c>
      <c r="M140" s="4"/>
      <c r="N140" s="12">
        <f t="shared" si="92"/>
        <v>12</v>
      </c>
      <c r="O140" s="44">
        <v>12</v>
      </c>
      <c r="P140" s="44"/>
      <c r="Q140" s="44"/>
      <c r="R140" s="44"/>
      <c r="S140" s="44"/>
      <c r="T140" s="44"/>
      <c r="U140" s="44"/>
      <c r="V140" s="44"/>
    </row>
    <row r="141" spans="1:22" ht="52.8" x14ac:dyDescent="0.3">
      <c r="A141" s="14" t="s">
        <v>574</v>
      </c>
      <c r="B141" s="15" t="s">
        <v>575</v>
      </c>
      <c r="C141" s="5" t="str">
        <f t="shared" ref="C141" si="116">HYPERLINK(IF(ISBLANK($D141),fb_search &amp; $A141, fb_profile&amp;$D141),"florabase")</f>
        <v>florabase</v>
      </c>
      <c r="D141" s="15" t="s">
        <v>576</v>
      </c>
      <c r="E141" s="15"/>
      <c r="F141" s="80" t="s">
        <v>1418</v>
      </c>
      <c r="G141" s="28" t="s">
        <v>49</v>
      </c>
      <c r="H141" s="4" t="s">
        <v>43</v>
      </c>
      <c r="I141" s="4" t="s">
        <v>42</v>
      </c>
      <c r="J141" s="4" t="s">
        <v>577</v>
      </c>
      <c r="K141" s="4" t="s">
        <v>51</v>
      </c>
      <c r="L141" s="4" t="s">
        <v>234</v>
      </c>
      <c r="M141" s="4" t="s">
        <v>441</v>
      </c>
      <c r="N141" s="12">
        <f t="shared" si="92"/>
        <v>9</v>
      </c>
      <c r="O141" s="44"/>
      <c r="P141" s="44">
        <v>9</v>
      </c>
      <c r="Q141" s="44"/>
      <c r="R141" s="44"/>
      <c r="S141" s="44"/>
      <c r="T141" s="44"/>
      <c r="U141" s="44"/>
      <c r="V141" s="44"/>
    </row>
    <row r="142" spans="1:22" ht="39.6" x14ac:dyDescent="0.3">
      <c r="A142" s="19" t="s">
        <v>578</v>
      </c>
      <c r="B142" s="34" t="s">
        <v>579</v>
      </c>
      <c r="C142" s="5" t="str">
        <f t="shared" ref="C142" si="117">HYPERLINK(IF(ISBLANK($D142),fb_search &amp; $A142, fb_profile&amp;$D142),"florabase")</f>
        <v>florabase</v>
      </c>
      <c r="D142" s="15" t="s">
        <v>580</v>
      </c>
      <c r="E142" s="15"/>
      <c r="F142" s="84" t="s">
        <v>1419</v>
      </c>
      <c r="G142" s="32" t="s">
        <v>71</v>
      </c>
      <c r="H142" s="4" t="s">
        <v>96</v>
      </c>
      <c r="I142" s="4" t="s">
        <v>134</v>
      </c>
      <c r="J142" s="4" t="s">
        <v>79</v>
      </c>
      <c r="K142" s="4" t="s">
        <v>517</v>
      </c>
      <c r="L142" s="4" t="s">
        <v>81</v>
      </c>
      <c r="M142" s="4" t="s">
        <v>441</v>
      </c>
      <c r="N142" s="12">
        <f t="shared" si="92"/>
        <v>13</v>
      </c>
      <c r="O142" s="44">
        <v>13</v>
      </c>
      <c r="P142" s="44"/>
      <c r="Q142" s="44"/>
      <c r="R142" s="44"/>
      <c r="S142" s="44"/>
      <c r="T142" s="44"/>
      <c r="U142" s="44"/>
      <c r="V142" s="44"/>
    </row>
    <row r="143" spans="1:22" ht="39.6" x14ac:dyDescent="0.3">
      <c r="A143" s="14" t="s">
        <v>581</v>
      </c>
      <c r="B143" s="15" t="s">
        <v>20</v>
      </c>
      <c r="C143" s="5" t="str">
        <f t="shared" ref="C143" si="118">HYPERLINK(IF(ISBLANK($D143),fb_search &amp; $A143, fb_profile&amp;$D143),"florabase")</f>
        <v>florabase</v>
      </c>
      <c r="D143" s="15" t="s">
        <v>582</v>
      </c>
      <c r="E143" s="15"/>
      <c r="F143" s="80" t="s">
        <v>1420</v>
      </c>
      <c r="G143" s="32" t="s">
        <v>71</v>
      </c>
      <c r="H143" s="4" t="s">
        <v>568</v>
      </c>
      <c r="I143" s="4" t="s">
        <v>96</v>
      </c>
      <c r="J143" s="4" t="s">
        <v>122</v>
      </c>
      <c r="K143" s="4" t="s">
        <v>51</v>
      </c>
      <c r="L143" s="4" t="s">
        <v>81</v>
      </c>
      <c r="M143" s="4" t="s">
        <v>441</v>
      </c>
      <c r="N143" s="12">
        <f t="shared" si="92"/>
        <v>13</v>
      </c>
      <c r="O143" s="44">
        <v>13</v>
      </c>
      <c r="P143" s="44"/>
      <c r="Q143" s="44"/>
      <c r="R143" s="44"/>
      <c r="S143" s="44"/>
      <c r="T143" s="44"/>
      <c r="U143" s="44"/>
      <c r="V143" s="44"/>
    </row>
    <row r="144" spans="1:22" ht="52.8" x14ac:dyDescent="0.3">
      <c r="A144" s="19" t="s">
        <v>583</v>
      </c>
      <c r="B144" s="34" t="s">
        <v>584</v>
      </c>
      <c r="C144" s="5" t="str">
        <f t="shared" ref="C144" si="119">HYPERLINK(IF(ISBLANK($D144),fb_search &amp; $A144, fb_profile&amp;$D144),"florabase")</f>
        <v>florabase</v>
      </c>
      <c r="D144" s="15" t="s">
        <v>585</v>
      </c>
      <c r="E144" s="15"/>
      <c r="F144" s="84" t="s">
        <v>1421</v>
      </c>
      <c r="G144" s="32" t="s">
        <v>71</v>
      </c>
      <c r="H144" s="4" t="s">
        <v>280</v>
      </c>
      <c r="I144" s="4" t="s">
        <v>343</v>
      </c>
      <c r="J144" s="4" t="s">
        <v>380</v>
      </c>
      <c r="K144" s="4" t="s">
        <v>51</v>
      </c>
      <c r="L144" s="4" t="s">
        <v>234</v>
      </c>
      <c r="M144" s="4" t="s">
        <v>441</v>
      </c>
      <c r="N144" s="12">
        <f t="shared" si="92"/>
        <v>86</v>
      </c>
      <c r="O144" s="44">
        <v>86</v>
      </c>
      <c r="P144" s="44"/>
      <c r="Q144" s="44"/>
      <c r="R144" s="44"/>
      <c r="S144" s="44"/>
      <c r="T144" s="44"/>
      <c r="U144" s="44"/>
      <c r="V144" s="44"/>
    </row>
    <row r="145" spans="1:22" ht="52.8" x14ac:dyDescent="0.3">
      <c r="A145" s="19" t="s">
        <v>586</v>
      </c>
      <c r="B145" s="34" t="s">
        <v>587</v>
      </c>
      <c r="C145" s="5" t="str">
        <f t="shared" ref="C145:C146" si="120">HYPERLINK(IF(ISBLANK($D145),fb_search &amp; $A145, fb_profile&amp;$D145),"florabase")</f>
        <v>florabase</v>
      </c>
      <c r="D145" s="15" t="s">
        <v>588</v>
      </c>
      <c r="E145" s="15"/>
      <c r="F145" s="84" t="s">
        <v>1422</v>
      </c>
      <c r="G145" s="54" t="s">
        <v>482</v>
      </c>
      <c r="H145" s="4" t="s">
        <v>42</v>
      </c>
      <c r="I145" s="4" t="s">
        <v>42</v>
      </c>
      <c r="J145" s="4" t="s">
        <v>44</v>
      </c>
      <c r="K145" s="4" t="s">
        <v>51</v>
      </c>
      <c r="L145" s="4" t="s">
        <v>19</v>
      </c>
      <c r="M145" s="4" t="s">
        <v>370</v>
      </c>
      <c r="N145" s="12">
        <f t="shared" si="92"/>
        <v>9</v>
      </c>
      <c r="O145" s="44"/>
      <c r="P145" s="44"/>
      <c r="Q145" s="44"/>
      <c r="R145" s="44">
        <v>9</v>
      </c>
      <c r="S145" s="44"/>
      <c r="T145" s="44"/>
      <c r="U145" s="44"/>
      <c r="V145" s="44"/>
    </row>
    <row r="146" spans="1:22" ht="52.8" x14ac:dyDescent="0.3">
      <c r="A146" s="19" t="s">
        <v>589</v>
      </c>
      <c r="B146" s="34" t="s">
        <v>590</v>
      </c>
      <c r="C146" s="5" t="str">
        <f t="shared" si="120"/>
        <v>florabase</v>
      </c>
      <c r="D146" s="15" t="s">
        <v>591</v>
      </c>
      <c r="E146" s="15"/>
      <c r="F146" s="84" t="s">
        <v>1423</v>
      </c>
      <c r="G146" s="54" t="s">
        <v>482</v>
      </c>
      <c r="H146" s="4" t="s">
        <v>43</v>
      </c>
      <c r="I146" s="4" t="s">
        <v>43</v>
      </c>
      <c r="J146" s="4" t="s">
        <v>44</v>
      </c>
      <c r="K146" s="4" t="s">
        <v>51</v>
      </c>
      <c r="L146" s="4" t="s">
        <v>19</v>
      </c>
      <c r="M146" s="4" t="s">
        <v>20</v>
      </c>
      <c r="N146" s="12">
        <f t="shared" si="92"/>
        <v>9</v>
      </c>
      <c r="O146" s="44"/>
      <c r="P146" s="44"/>
      <c r="Q146" s="44"/>
      <c r="R146" s="44">
        <v>9</v>
      </c>
      <c r="S146" s="44"/>
      <c r="T146" s="44"/>
      <c r="U146" s="44"/>
      <c r="V146" s="44"/>
    </row>
    <row r="147" spans="1:22" ht="52.8" x14ac:dyDescent="0.3">
      <c r="A147" s="14" t="s">
        <v>592</v>
      </c>
      <c r="B147" s="15" t="s">
        <v>593</v>
      </c>
      <c r="C147" s="5" t="str">
        <f t="shared" ref="C147:C148" si="121">HYPERLINK(IF(ISBLANK($D147),fb_search &amp; $A147, fb_profile&amp;$D147),"florabase")</f>
        <v>florabase</v>
      </c>
      <c r="D147" s="15" t="s">
        <v>594</v>
      </c>
      <c r="E147" s="15"/>
      <c r="F147" s="80" t="s">
        <v>1424</v>
      </c>
      <c r="G147" s="18" t="s">
        <v>41</v>
      </c>
      <c r="H147" s="4" t="s">
        <v>245</v>
      </c>
      <c r="I147" s="4"/>
      <c r="J147" s="4" t="s">
        <v>79</v>
      </c>
      <c r="K147" s="4" t="s">
        <v>37</v>
      </c>
      <c r="L147" s="4" t="s">
        <v>595</v>
      </c>
      <c r="M147" s="4" t="s">
        <v>174</v>
      </c>
      <c r="N147" s="12">
        <f t="shared" si="92"/>
        <v>34</v>
      </c>
      <c r="O147" s="44"/>
      <c r="P147" s="44">
        <v>34</v>
      </c>
      <c r="Q147" s="44"/>
      <c r="R147" s="44"/>
      <c r="S147" s="44"/>
      <c r="T147" s="44"/>
      <c r="U147" s="44"/>
      <c r="V147" s="44"/>
    </row>
    <row r="148" spans="1:22" ht="52.8" x14ac:dyDescent="0.3">
      <c r="A148" s="14" t="s">
        <v>592</v>
      </c>
      <c r="B148" s="15" t="s">
        <v>464</v>
      </c>
      <c r="C148" s="5" t="str">
        <f t="shared" si="121"/>
        <v>florabase</v>
      </c>
      <c r="D148" s="15" t="s">
        <v>594</v>
      </c>
      <c r="E148" s="15"/>
      <c r="F148" s="80" t="s">
        <v>1425</v>
      </c>
      <c r="G148" s="40" t="s">
        <v>33</v>
      </c>
      <c r="H148" s="4" t="s">
        <v>596</v>
      </c>
      <c r="I148" s="4" t="s">
        <v>129</v>
      </c>
      <c r="J148" s="4" t="s">
        <v>79</v>
      </c>
      <c r="K148" s="4" t="s">
        <v>517</v>
      </c>
      <c r="L148" s="4" t="s">
        <v>595</v>
      </c>
      <c r="M148" s="4" t="s">
        <v>174</v>
      </c>
      <c r="N148" s="12">
        <f t="shared" si="92"/>
        <v>50</v>
      </c>
      <c r="O148" s="44"/>
      <c r="P148" s="44">
        <v>50</v>
      </c>
      <c r="Q148" s="44"/>
      <c r="R148" s="44"/>
      <c r="S148" s="44"/>
      <c r="T148" s="44"/>
      <c r="U148" s="44"/>
      <c r="V148" s="44"/>
    </row>
    <row r="149" spans="1:22" ht="39.6" x14ac:dyDescent="0.3">
      <c r="A149" s="19" t="s">
        <v>597</v>
      </c>
      <c r="B149" s="34" t="s">
        <v>20</v>
      </c>
      <c r="C149" s="5" t="str">
        <f t="shared" ref="C149" si="122">HYPERLINK(IF(ISBLANK($D149),fb_search &amp; $A149, fb_profile&amp;$D149),"florabase")</f>
        <v>florabase</v>
      </c>
      <c r="D149" s="15">
        <v>50710</v>
      </c>
      <c r="E149" s="15"/>
      <c r="F149" s="84" t="s">
        <v>1426</v>
      </c>
      <c r="G149" s="28" t="s">
        <v>49</v>
      </c>
      <c r="H149" s="4" t="s">
        <v>598</v>
      </c>
      <c r="I149" s="4" t="s">
        <v>599</v>
      </c>
      <c r="J149" s="4" t="s">
        <v>44</v>
      </c>
      <c r="K149" s="4" t="s">
        <v>600</v>
      </c>
      <c r="L149" s="4"/>
      <c r="M149" s="4" t="s">
        <v>441</v>
      </c>
      <c r="N149" s="12">
        <f t="shared" si="92"/>
        <v>37</v>
      </c>
      <c r="O149" s="44"/>
      <c r="P149" s="44">
        <v>37</v>
      </c>
      <c r="Q149" s="44"/>
      <c r="R149" s="44"/>
      <c r="S149" s="44"/>
      <c r="T149" s="44"/>
      <c r="U149" s="44"/>
      <c r="V149" s="44"/>
    </row>
    <row r="150" spans="1:22" ht="39.6" x14ac:dyDescent="0.3">
      <c r="A150" s="14" t="s">
        <v>601</v>
      </c>
      <c r="B150" s="15" t="s">
        <v>20</v>
      </c>
      <c r="C150" s="5" t="str">
        <f t="shared" ref="C150" si="123">HYPERLINK(IF(ISBLANK($D150),fb_search &amp; $A150, fb_profile&amp;$D150),"florabase")</f>
        <v>florabase</v>
      </c>
      <c r="D150" s="15">
        <v>13949</v>
      </c>
      <c r="E150" s="15"/>
      <c r="F150" s="80" t="s">
        <v>1427</v>
      </c>
      <c r="G150" s="39" t="s">
        <v>41</v>
      </c>
      <c r="H150" s="4"/>
      <c r="I150" s="4"/>
      <c r="J150" s="4"/>
      <c r="K150" s="4"/>
      <c r="L150" s="4"/>
      <c r="M150" s="4" t="s">
        <v>441</v>
      </c>
      <c r="N150" s="12">
        <f t="shared" si="92"/>
        <v>76</v>
      </c>
      <c r="O150" s="44">
        <v>76</v>
      </c>
      <c r="P150" s="44"/>
      <c r="Q150" s="44"/>
      <c r="R150" s="44"/>
      <c r="S150" s="44"/>
      <c r="T150" s="44"/>
      <c r="U150" s="44"/>
      <c r="V150" s="44"/>
    </row>
    <row r="151" spans="1:22" ht="52.8" x14ac:dyDescent="0.3">
      <c r="A151" s="14" t="s">
        <v>602</v>
      </c>
      <c r="B151" s="15" t="s">
        <v>603</v>
      </c>
      <c r="C151" s="5" t="str">
        <f t="shared" ref="C151" si="124">HYPERLINK(IF(ISBLANK($D151),fb_search &amp; $A151, fb_profile&amp;$D151),"florabase")</f>
        <v>florabase</v>
      </c>
      <c r="D151" s="15" t="s">
        <v>604</v>
      </c>
      <c r="E151" s="15"/>
      <c r="F151" s="80" t="s">
        <v>1428</v>
      </c>
      <c r="G151" s="39" t="s">
        <v>41</v>
      </c>
      <c r="H151" s="4" t="s">
        <v>43</v>
      </c>
      <c r="I151" s="4" t="s">
        <v>129</v>
      </c>
      <c r="J151" s="4" t="s">
        <v>159</v>
      </c>
      <c r="K151" s="4" t="s">
        <v>37</v>
      </c>
      <c r="L151" s="4" t="s">
        <v>339</v>
      </c>
      <c r="M151" s="4" t="s">
        <v>605</v>
      </c>
      <c r="N151" s="12">
        <f t="shared" si="92"/>
        <v>50</v>
      </c>
      <c r="O151" s="44">
        <v>50</v>
      </c>
      <c r="P151" s="44"/>
      <c r="Q151" s="44"/>
      <c r="R151" s="44"/>
      <c r="S151" s="44"/>
      <c r="T151" s="44"/>
      <c r="U151" s="44"/>
      <c r="V151" s="44"/>
    </row>
    <row r="152" spans="1:22" ht="52.8" x14ac:dyDescent="0.3">
      <c r="A152" s="14" t="s">
        <v>606</v>
      </c>
      <c r="B152" s="15" t="s">
        <v>20</v>
      </c>
      <c r="C152" s="5" t="str">
        <f t="shared" ref="C152:C153" si="125">HYPERLINK(IF(ISBLANK($D152),fb_search &amp; $A152, fb_profile&amp;$D152),"florabase")</f>
        <v>florabase</v>
      </c>
      <c r="D152" s="15" t="s">
        <v>607</v>
      </c>
      <c r="E152" s="15"/>
      <c r="F152" s="80" t="s">
        <v>1429</v>
      </c>
      <c r="G152" s="18" t="s">
        <v>41</v>
      </c>
      <c r="H152" s="4" t="s">
        <v>611</v>
      </c>
      <c r="I152" s="4" t="s">
        <v>129</v>
      </c>
      <c r="J152" s="4" t="s">
        <v>17</v>
      </c>
      <c r="K152" s="4" t="s">
        <v>37</v>
      </c>
      <c r="L152" s="4" t="s">
        <v>355</v>
      </c>
      <c r="M152" s="4" t="s">
        <v>612</v>
      </c>
      <c r="N152" s="12">
        <f t="shared" si="92"/>
        <v>68</v>
      </c>
      <c r="O152" s="44">
        <v>25</v>
      </c>
      <c r="P152" s="44">
        <v>43</v>
      </c>
      <c r="Q152" s="44"/>
      <c r="R152" s="44"/>
      <c r="S152" s="44"/>
      <c r="T152" s="44"/>
      <c r="U152" s="44"/>
      <c r="V152" s="44"/>
    </row>
    <row r="153" spans="1:22" ht="39.6" x14ac:dyDescent="0.3">
      <c r="A153" s="14" t="s">
        <v>608</v>
      </c>
      <c r="B153" s="15" t="s">
        <v>609</v>
      </c>
      <c r="C153" s="5" t="str">
        <f t="shared" si="125"/>
        <v>florabase</v>
      </c>
      <c r="D153" s="15" t="s">
        <v>610</v>
      </c>
      <c r="E153" s="15"/>
      <c r="F153" s="80" t="s">
        <v>1430</v>
      </c>
      <c r="G153" s="32" t="s">
        <v>71</v>
      </c>
      <c r="H153" s="4" t="s">
        <v>78</v>
      </c>
      <c r="I153" s="4" t="s">
        <v>96</v>
      </c>
      <c r="J153" s="4" t="s">
        <v>17</v>
      </c>
      <c r="K153" s="4" t="s">
        <v>51</v>
      </c>
      <c r="L153" s="4" t="s">
        <v>224</v>
      </c>
      <c r="M153" s="4" t="s">
        <v>38</v>
      </c>
      <c r="N153" s="12">
        <f t="shared" si="92"/>
        <v>71</v>
      </c>
      <c r="O153" s="44">
        <v>58</v>
      </c>
      <c r="P153" s="44">
        <v>13</v>
      </c>
      <c r="Q153" s="44"/>
      <c r="R153" s="44"/>
      <c r="S153" s="44"/>
      <c r="T153" s="44"/>
      <c r="U153" s="44"/>
      <c r="V153" s="44"/>
    </row>
    <row r="154" spans="1:22" ht="39.6" x14ac:dyDescent="0.3">
      <c r="A154" s="14" t="s">
        <v>613</v>
      </c>
      <c r="B154" s="15" t="s">
        <v>614</v>
      </c>
      <c r="C154" s="5" t="str">
        <f t="shared" ref="C154" si="126">HYPERLINK(IF(ISBLANK($D154),fb_search &amp; $A154, fb_profile&amp;$D154),"florabase")</f>
        <v>florabase</v>
      </c>
      <c r="D154" s="15" t="s">
        <v>615</v>
      </c>
      <c r="E154" s="15"/>
      <c r="F154" s="80" t="s">
        <v>1431</v>
      </c>
      <c r="G154" s="54" t="s">
        <v>482</v>
      </c>
      <c r="H154" s="4" t="s">
        <v>616</v>
      </c>
      <c r="I154" s="4" t="s">
        <v>102</v>
      </c>
      <c r="J154" s="4" t="s">
        <v>122</v>
      </c>
      <c r="K154" s="4" t="s">
        <v>617</v>
      </c>
      <c r="L154" s="4" t="s">
        <v>221</v>
      </c>
      <c r="M154" s="4" t="s">
        <v>441</v>
      </c>
      <c r="N154" s="12">
        <f t="shared" si="92"/>
        <v>6</v>
      </c>
      <c r="O154" s="44"/>
      <c r="P154" s="44"/>
      <c r="Q154" s="44"/>
      <c r="R154" s="44"/>
      <c r="S154" s="44"/>
      <c r="T154" s="44">
        <v>6</v>
      </c>
      <c r="U154" s="44"/>
      <c r="V154" s="44"/>
    </row>
    <row r="155" spans="1:22" ht="52.8" x14ac:dyDescent="0.3">
      <c r="A155" s="19" t="s">
        <v>618</v>
      </c>
      <c r="B155" s="34" t="s">
        <v>619</v>
      </c>
      <c r="C155" s="5" t="str">
        <f t="shared" ref="C155" si="127">HYPERLINK(IF(ISBLANK($D155),fb_search &amp; $A155, fb_profile&amp;$D155),"florabase")</f>
        <v>florabase</v>
      </c>
      <c r="D155" s="15" t="s">
        <v>620</v>
      </c>
      <c r="E155" s="15"/>
      <c r="F155" s="84" t="s">
        <v>1432</v>
      </c>
      <c r="G155" s="28" t="s">
        <v>49</v>
      </c>
      <c r="H155" s="4" t="s">
        <v>113</v>
      </c>
      <c r="I155" s="4" t="s">
        <v>621</v>
      </c>
      <c r="J155" s="4" t="s">
        <v>17</v>
      </c>
      <c r="K155" s="4" t="s">
        <v>37</v>
      </c>
      <c r="L155" s="4" t="s">
        <v>622</v>
      </c>
      <c r="M155" s="4" t="s">
        <v>623</v>
      </c>
      <c r="N155" s="12">
        <f t="shared" si="92"/>
        <v>3</v>
      </c>
      <c r="O155" s="44"/>
      <c r="P155" s="44">
        <v>3</v>
      </c>
      <c r="Q155" s="44"/>
      <c r="R155" s="44"/>
      <c r="S155" s="44"/>
      <c r="T155" s="44"/>
      <c r="U155" s="44"/>
      <c r="V155" s="44"/>
    </row>
    <row r="156" spans="1:22" ht="39.6" x14ac:dyDescent="0.3">
      <c r="A156" s="14" t="s">
        <v>624</v>
      </c>
      <c r="B156" s="15" t="s">
        <v>625</v>
      </c>
      <c r="C156" s="5" t="str">
        <f t="shared" ref="C156" si="128">HYPERLINK(IF(ISBLANK($D156),fb_search &amp; $A156, fb_profile&amp;$D156),"florabase")</f>
        <v>florabase</v>
      </c>
      <c r="D156" s="15">
        <v>14895</v>
      </c>
      <c r="E156" s="15"/>
      <c r="F156" s="80" t="s">
        <v>1433</v>
      </c>
      <c r="G156" s="18" t="s">
        <v>41</v>
      </c>
      <c r="H156" s="4" t="s">
        <v>35</v>
      </c>
      <c r="I156" s="4" t="s">
        <v>626</v>
      </c>
      <c r="J156" s="4" t="s">
        <v>79</v>
      </c>
      <c r="K156" s="4" t="s">
        <v>45</v>
      </c>
      <c r="L156" s="4" t="s">
        <v>627</v>
      </c>
      <c r="M156" s="4" t="s">
        <v>174</v>
      </c>
      <c r="N156" s="12">
        <f t="shared" si="92"/>
        <v>3</v>
      </c>
      <c r="O156" s="44"/>
      <c r="P156" s="44">
        <v>3</v>
      </c>
      <c r="Q156" s="44"/>
      <c r="R156" s="44"/>
      <c r="S156" s="44"/>
      <c r="T156" s="44"/>
      <c r="U156" s="44"/>
      <c r="V156" s="44"/>
    </row>
    <row r="157" spans="1:22" ht="52.8" x14ac:dyDescent="0.3">
      <c r="A157" s="21" t="s">
        <v>628</v>
      </c>
      <c r="B157" s="22" t="s">
        <v>629</v>
      </c>
      <c r="C157" s="5" t="str">
        <f t="shared" ref="C157" si="129">HYPERLINK(IF(ISBLANK($D157),fb_search &amp; $A157, fb_profile&amp;$D157),"florabase")</f>
        <v>florabase</v>
      </c>
      <c r="D157" s="15" t="s">
        <v>630</v>
      </c>
      <c r="E157" s="15" t="s">
        <v>65</v>
      </c>
      <c r="F157" s="81" t="s">
        <v>1434</v>
      </c>
      <c r="G157" s="28" t="s">
        <v>49</v>
      </c>
      <c r="H157" s="4"/>
      <c r="I157" s="4"/>
      <c r="J157" s="4" t="s">
        <v>44</v>
      </c>
      <c r="K157" s="4"/>
      <c r="L157" s="4"/>
      <c r="M157" s="4" t="s">
        <v>441</v>
      </c>
      <c r="N157" s="12">
        <f t="shared" si="92"/>
        <v>42</v>
      </c>
      <c r="O157" s="44"/>
      <c r="P157" s="44">
        <v>42</v>
      </c>
      <c r="Q157" s="44"/>
      <c r="R157" s="44"/>
      <c r="S157" s="44"/>
      <c r="T157" s="44"/>
      <c r="U157" s="44"/>
      <c r="V157" s="44"/>
    </row>
    <row r="158" spans="1:22" ht="39.6" x14ac:dyDescent="0.3">
      <c r="A158" s="14" t="s">
        <v>631</v>
      </c>
      <c r="B158" s="15" t="s">
        <v>632</v>
      </c>
      <c r="C158" s="5" t="str">
        <f t="shared" ref="C158" si="130">HYPERLINK(IF(ISBLANK($D158),fb_search &amp; $A158, fb_profile&amp;$D158),"florabase")</f>
        <v>florabase</v>
      </c>
      <c r="D158" s="15" t="s">
        <v>633</v>
      </c>
      <c r="E158" s="15"/>
      <c r="F158" s="80" t="s">
        <v>1435</v>
      </c>
      <c r="G158" s="42" t="s">
        <v>33</v>
      </c>
      <c r="H158" s="4" t="s">
        <v>405</v>
      </c>
      <c r="I158" s="4" t="s">
        <v>42</v>
      </c>
      <c r="J158" s="4" t="s">
        <v>79</v>
      </c>
      <c r="K158" s="4" t="s">
        <v>45</v>
      </c>
      <c r="L158" s="4" t="s">
        <v>414</v>
      </c>
      <c r="M158" s="4" t="s">
        <v>407</v>
      </c>
      <c r="N158" s="12">
        <f t="shared" si="92"/>
        <v>21</v>
      </c>
      <c r="O158" s="44"/>
      <c r="P158" s="44">
        <v>21</v>
      </c>
      <c r="Q158" s="44"/>
      <c r="R158" s="44"/>
      <c r="S158" s="44"/>
      <c r="T158" s="44"/>
      <c r="U158" s="44"/>
      <c r="V158" s="44"/>
    </row>
    <row r="159" spans="1:22" ht="52.8" x14ac:dyDescent="0.3">
      <c r="A159" s="21" t="s">
        <v>634</v>
      </c>
      <c r="B159" s="22" t="s">
        <v>20</v>
      </c>
      <c r="C159" s="5" t="str">
        <f t="shared" ref="C159" si="131">HYPERLINK(IF(ISBLANK($D159),fb_search &amp; $A159, fb_profile&amp;$D159),"florabase")</f>
        <v>florabase</v>
      </c>
      <c r="D159" s="15">
        <v>17150</v>
      </c>
      <c r="E159" s="15" t="s">
        <v>65</v>
      </c>
      <c r="F159" s="90" t="s">
        <v>1436</v>
      </c>
      <c r="G159" s="42" t="s">
        <v>33</v>
      </c>
      <c r="H159" s="4" t="s">
        <v>206</v>
      </c>
      <c r="I159" s="4"/>
      <c r="J159" s="4" t="s">
        <v>79</v>
      </c>
      <c r="K159" s="4" t="s">
        <v>635</v>
      </c>
      <c r="L159" s="4" t="s">
        <v>213</v>
      </c>
      <c r="M159" s="4" t="s">
        <v>407</v>
      </c>
      <c r="N159" s="12">
        <f t="shared" si="92"/>
        <v>56</v>
      </c>
      <c r="O159" s="44"/>
      <c r="P159" s="44">
        <v>56</v>
      </c>
      <c r="Q159" s="44"/>
      <c r="R159" s="44"/>
      <c r="S159" s="44"/>
      <c r="T159" s="44"/>
      <c r="U159" s="44"/>
      <c r="V159" s="44"/>
    </row>
    <row r="160" spans="1:22" ht="39.6" x14ac:dyDescent="0.3">
      <c r="A160" s="14" t="s">
        <v>636</v>
      </c>
      <c r="B160" s="15"/>
      <c r="C160" s="5" t="str">
        <f t="shared" ref="C160" si="132">HYPERLINK(IF(ISBLANK($D160),fb_search &amp; $A160, fb_profile&amp;$D160),"florabase")</f>
        <v>florabase</v>
      </c>
      <c r="D160" s="57">
        <v>15158</v>
      </c>
      <c r="E160" s="15"/>
      <c r="F160" s="80" t="s">
        <v>1437</v>
      </c>
      <c r="G160" s="54" t="s">
        <v>482</v>
      </c>
      <c r="H160" s="4" t="s">
        <v>637</v>
      </c>
      <c r="I160" s="4" t="s">
        <v>459</v>
      </c>
      <c r="J160" s="4" t="s">
        <v>17</v>
      </c>
      <c r="K160" s="4" t="s">
        <v>51</v>
      </c>
      <c r="L160" s="4" t="s">
        <v>19</v>
      </c>
      <c r="M160" s="4"/>
      <c r="N160" s="12">
        <f t="shared" si="92"/>
        <v>3</v>
      </c>
      <c r="O160" s="44"/>
      <c r="P160" s="44"/>
      <c r="Q160" s="44"/>
      <c r="R160" s="44"/>
      <c r="S160" s="44"/>
      <c r="T160" s="44">
        <v>3</v>
      </c>
      <c r="U160" s="44"/>
      <c r="V160" s="44"/>
    </row>
    <row r="161" spans="1:22" ht="52.8" x14ac:dyDescent="0.3">
      <c r="A161" s="24" t="s">
        <v>638</v>
      </c>
      <c r="B161" s="25" t="s">
        <v>639</v>
      </c>
      <c r="C161" s="5" t="str">
        <f t="shared" ref="C161:C164" si="133">HYPERLINK(IF(ISBLANK($D161),fb_search &amp; $A161, fb_profile&amp;$D161),"florabase")</f>
        <v>florabase</v>
      </c>
      <c r="D161" s="15" t="s">
        <v>640</v>
      </c>
      <c r="E161" s="15" t="s">
        <v>219</v>
      </c>
      <c r="F161" s="82" t="s">
        <v>1438</v>
      </c>
      <c r="G161" s="54" t="s">
        <v>482</v>
      </c>
      <c r="H161" s="4" t="s">
        <v>35</v>
      </c>
      <c r="I161" s="4" t="s">
        <v>438</v>
      </c>
      <c r="J161" s="4" t="s">
        <v>57</v>
      </c>
      <c r="K161" s="4" t="s">
        <v>51</v>
      </c>
      <c r="L161" s="4" t="s">
        <v>81</v>
      </c>
      <c r="M161" s="4" t="s">
        <v>441</v>
      </c>
      <c r="N161" s="12">
        <f t="shared" si="92"/>
        <v>5</v>
      </c>
      <c r="O161" s="44"/>
      <c r="P161" s="44"/>
      <c r="Q161" s="44"/>
      <c r="R161" s="44"/>
      <c r="S161" s="44"/>
      <c r="T161" s="44">
        <v>5</v>
      </c>
      <c r="U161" s="44"/>
      <c r="V161" s="44"/>
    </row>
    <row r="162" spans="1:22" ht="52.8" x14ac:dyDescent="0.3">
      <c r="A162" s="21" t="s">
        <v>641</v>
      </c>
      <c r="B162" s="22" t="s">
        <v>642</v>
      </c>
      <c r="C162" s="5" t="str">
        <f t="shared" si="133"/>
        <v>florabase</v>
      </c>
      <c r="D162" s="15" t="s">
        <v>643</v>
      </c>
      <c r="E162" s="15" t="s">
        <v>65</v>
      </c>
      <c r="F162" s="81" t="s">
        <v>1439</v>
      </c>
      <c r="G162" s="54" t="s">
        <v>482</v>
      </c>
      <c r="H162" s="4" t="s">
        <v>129</v>
      </c>
      <c r="I162" s="4" t="s">
        <v>647</v>
      </c>
      <c r="J162" s="4" t="s">
        <v>17</v>
      </c>
      <c r="K162" s="4" t="s">
        <v>37</v>
      </c>
      <c r="L162" s="4" t="s">
        <v>123</v>
      </c>
      <c r="M162" s="4" t="s">
        <v>174</v>
      </c>
      <c r="N162" s="12">
        <f t="shared" si="92"/>
        <v>9</v>
      </c>
      <c r="O162" s="44"/>
      <c r="P162" s="44"/>
      <c r="Q162" s="44"/>
      <c r="R162" s="44"/>
      <c r="S162" s="44"/>
      <c r="T162" s="44">
        <v>9</v>
      </c>
      <c r="U162" s="44"/>
      <c r="V162" s="44"/>
    </row>
    <row r="163" spans="1:22" ht="52.8" x14ac:dyDescent="0.3">
      <c r="A163" s="21" t="s">
        <v>641</v>
      </c>
      <c r="B163" s="22" t="s">
        <v>644</v>
      </c>
      <c r="C163" s="5" t="str">
        <f t="shared" si="133"/>
        <v>florabase</v>
      </c>
      <c r="D163" s="15" t="s">
        <v>645</v>
      </c>
      <c r="E163" s="15" t="s">
        <v>65</v>
      </c>
      <c r="F163" s="81" t="s">
        <v>1439</v>
      </c>
      <c r="G163" s="54" t="s">
        <v>482</v>
      </c>
      <c r="H163" s="4" t="s">
        <v>129</v>
      </c>
      <c r="I163" s="4" t="s">
        <v>647</v>
      </c>
      <c r="J163" s="4" t="s">
        <v>17</v>
      </c>
      <c r="K163" s="4" t="s">
        <v>37</v>
      </c>
      <c r="L163" s="4" t="s">
        <v>123</v>
      </c>
      <c r="M163" s="4" t="s">
        <v>174</v>
      </c>
      <c r="N163" s="12">
        <f t="shared" si="92"/>
        <v>7</v>
      </c>
      <c r="O163" s="44"/>
      <c r="P163" s="44"/>
      <c r="Q163" s="44"/>
      <c r="R163" s="44"/>
      <c r="S163" s="44"/>
      <c r="T163" s="44">
        <v>7</v>
      </c>
      <c r="U163" s="44"/>
      <c r="V163" s="44"/>
    </row>
    <row r="164" spans="1:22" ht="52.8" x14ac:dyDescent="0.3">
      <c r="A164" s="24" t="s">
        <v>646</v>
      </c>
      <c r="B164" s="22"/>
      <c r="C164" s="5" t="str">
        <f t="shared" si="133"/>
        <v>florabase</v>
      </c>
      <c r="D164" s="15">
        <v>49081</v>
      </c>
      <c r="E164" s="15" t="s">
        <v>70</v>
      </c>
      <c r="F164" s="82" t="s">
        <v>1440</v>
      </c>
      <c r="G164" s="54" t="s">
        <v>482</v>
      </c>
      <c r="H164" s="4" t="s">
        <v>648</v>
      </c>
      <c r="I164" s="4"/>
      <c r="J164" s="4" t="s">
        <v>17</v>
      </c>
      <c r="K164" s="4" t="s">
        <v>649</v>
      </c>
      <c r="L164" s="4" t="s">
        <v>650</v>
      </c>
      <c r="M164" s="4"/>
      <c r="N164" s="12">
        <f t="shared" si="92"/>
        <v>3</v>
      </c>
      <c r="O164" s="44"/>
      <c r="P164" s="44"/>
      <c r="Q164" s="44"/>
      <c r="R164" s="44">
        <v>3</v>
      </c>
      <c r="S164" s="44"/>
      <c r="T164" s="44"/>
      <c r="U164" s="44"/>
      <c r="V164" s="44"/>
    </row>
    <row r="165" spans="1:22" ht="39.6" x14ac:dyDescent="0.3">
      <c r="A165" s="19" t="s">
        <v>651</v>
      </c>
      <c r="B165" s="34" t="s">
        <v>652</v>
      </c>
      <c r="C165" s="5" t="str">
        <f t="shared" ref="C165" si="134">HYPERLINK(IF(ISBLANK($D165),fb_search &amp; $A165, fb_profile&amp;$D165),"florabase")</f>
        <v>florabase</v>
      </c>
      <c r="D165" s="15">
        <v>15058</v>
      </c>
      <c r="E165" s="15"/>
      <c r="F165" s="84" t="s">
        <v>1441</v>
      </c>
      <c r="G165" s="54" t="s">
        <v>482</v>
      </c>
      <c r="H165" s="4" t="s">
        <v>102</v>
      </c>
      <c r="I165" s="4" t="s">
        <v>43</v>
      </c>
      <c r="J165" s="4" t="s">
        <v>79</v>
      </c>
      <c r="K165" s="4" t="s">
        <v>45</v>
      </c>
      <c r="L165" s="4" t="s">
        <v>157</v>
      </c>
      <c r="M165" s="4" t="s">
        <v>441</v>
      </c>
      <c r="N165" s="12">
        <f t="shared" si="92"/>
        <v>8</v>
      </c>
      <c r="O165" s="44"/>
      <c r="P165" s="44"/>
      <c r="Q165" s="44"/>
      <c r="R165" s="44"/>
      <c r="S165" s="44"/>
      <c r="T165" s="44">
        <v>8</v>
      </c>
      <c r="U165" s="44"/>
      <c r="V165" s="44"/>
    </row>
    <row r="166" spans="1:22" ht="52.8" x14ac:dyDescent="0.3">
      <c r="A166" s="19" t="s">
        <v>653</v>
      </c>
      <c r="B166" s="34" t="s">
        <v>654</v>
      </c>
      <c r="C166" s="5" t="str">
        <f t="shared" ref="C166:C167" si="135">HYPERLINK(IF(ISBLANK($D166),fb_search &amp; $A166, fb_profile&amp;$D166),"florabase")</f>
        <v>florabase</v>
      </c>
      <c r="D166" s="15" t="s">
        <v>655</v>
      </c>
      <c r="E166" s="15"/>
      <c r="F166" s="84" t="s">
        <v>1442</v>
      </c>
      <c r="G166" s="54" t="s">
        <v>482</v>
      </c>
      <c r="H166" s="4" t="s">
        <v>659</v>
      </c>
      <c r="I166" s="4" t="s">
        <v>173</v>
      </c>
      <c r="J166" s="4" t="s">
        <v>44</v>
      </c>
      <c r="K166" s="4" t="s">
        <v>51</v>
      </c>
      <c r="L166" s="4" t="s">
        <v>660</v>
      </c>
      <c r="M166" s="4" t="s">
        <v>370</v>
      </c>
      <c r="N166" s="12">
        <f t="shared" si="92"/>
        <v>6</v>
      </c>
      <c r="O166" s="44"/>
      <c r="P166" s="44"/>
      <c r="Q166" s="44"/>
      <c r="R166" s="44"/>
      <c r="S166" s="44"/>
      <c r="T166" s="44">
        <v>6</v>
      </c>
      <c r="U166" s="44"/>
      <c r="V166" s="44"/>
    </row>
    <row r="167" spans="1:22" ht="52.8" x14ac:dyDescent="0.3">
      <c r="A167" s="58" t="s">
        <v>656</v>
      </c>
      <c r="B167" s="59" t="s">
        <v>657</v>
      </c>
      <c r="C167" s="5" t="str">
        <f t="shared" si="135"/>
        <v>florabase</v>
      </c>
      <c r="D167" s="15" t="s">
        <v>658</v>
      </c>
      <c r="E167" s="15" t="s">
        <v>70</v>
      </c>
      <c r="F167" s="91" t="s">
        <v>1443</v>
      </c>
      <c r="G167" s="54" t="s">
        <v>482</v>
      </c>
      <c r="H167" s="4" t="s">
        <v>42</v>
      </c>
      <c r="I167" s="4" t="s">
        <v>42</v>
      </c>
      <c r="J167" s="4" t="s">
        <v>44</v>
      </c>
      <c r="K167" s="4" t="s">
        <v>51</v>
      </c>
      <c r="L167" s="4" t="s">
        <v>46</v>
      </c>
      <c r="M167" s="4" t="s">
        <v>174</v>
      </c>
      <c r="N167" s="12">
        <f t="shared" si="92"/>
        <v>4</v>
      </c>
      <c r="O167" s="44"/>
      <c r="P167" s="44"/>
      <c r="Q167" s="44"/>
      <c r="R167" s="44"/>
      <c r="S167" s="44"/>
      <c r="T167" s="44">
        <v>4</v>
      </c>
      <c r="U167" s="44"/>
      <c r="V167" s="44"/>
    </row>
    <row r="168" spans="1:22" ht="52.8" x14ac:dyDescent="0.3">
      <c r="A168" s="24" t="s">
        <v>661</v>
      </c>
      <c r="B168" s="25" t="s">
        <v>662</v>
      </c>
      <c r="C168" s="5" t="str">
        <f t="shared" ref="C168" si="136">HYPERLINK(IF(ISBLANK($D168),fb_search &amp; $A168, fb_profile&amp;$D168),"florabase")</f>
        <v>florabase</v>
      </c>
      <c r="D168" s="15" t="s">
        <v>663</v>
      </c>
      <c r="E168" s="15" t="s">
        <v>86</v>
      </c>
      <c r="F168" s="82" t="s">
        <v>1444</v>
      </c>
      <c r="G168" s="39" t="s">
        <v>41</v>
      </c>
      <c r="H168" s="4" t="s">
        <v>34</v>
      </c>
      <c r="I168" s="4" t="s">
        <v>664</v>
      </c>
      <c r="J168" s="4" t="s">
        <v>44</v>
      </c>
      <c r="K168" s="4" t="s">
        <v>51</v>
      </c>
      <c r="L168" s="4" t="s">
        <v>234</v>
      </c>
      <c r="M168" s="4" t="s">
        <v>174</v>
      </c>
      <c r="N168" s="12">
        <f t="shared" si="92"/>
        <v>20</v>
      </c>
      <c r="O168" s="44">
        <v>20</v>
      </c>
      <c r="P168" s="44"/>
      <c r="Q168" s="44"/>
      <c r="R168" s="44"/>
      <c r="S168" s="44"/>
      <c r="T168" s="44"/>
      <c r="U168" s="44"/>
      <c r="V168" s="44"/>
    </row>
    <row r="169" spans="1:22" ht="39.6" x14ac:dyDescent="0.3">
      <c r="A169" s="14" t="s">
        <v>665</v>
      </c>
      <c r="B169" s="15" t="s">
        <v>666</v>
      </c>
      <c r="C169" s="5" t="str">
        <f t="shared" ref="C169" si="137">HYPERLINK(IF(ISBLANK($D169),fb_search &amp; $A169, fb_profile&amp;$D169),"florabase")</f>
        <v>florabase</v>
      </c>
      <c r="D169" s="15">
        <v>7269</v>
      </c>
      <c r="E169" s="15"/>
      <c r="F169" s="79" t="s">
        <v>1445</v>
      </c>
      <c r="G169" s="39" t="s">
        <v>41</v>
      </c>
      <c r="H169" s="4" t="s">
        <v>667</v>
      </c>
      <c r="I169" s="4"/>
      <c r="J169" s="4" t="s">
        <v>17</v>
      </c>
      <c r="K169" s="4" t="s">
        <v>45</v>
      </c>
      <c r="L169" s="4" t="s">
        <v>46</v>
      </c>
      <c r="M169" s="4" t="s">
        <v>174</v>
      </c>
      <c r="N169" s="12">
        <f t="shared" si="92"/>
        <v>4</v>
      </c>
      <c r="O169" s="44"/>
      <c r="P169" s="44">
        <v>4</v>
      </c>
      <c r="Q169" s="44"/>
      <c r="R169" s="44"/>
      <c r="S169" s="44"/>
      <c r="T169" s="44"/>
      <c r="U169" s="44"/>
      <c r="V169" s="44"/>
    </row>
    <row r="170" spans="1:22" ht="39.6" x14ac:dyDescent="0.3">
      <c r="A170" s="14" t="s">
        <v>668</v>
      </c>
      <c r="B170" s="15" t="s">
        <v>669</v>
      </c>
      <c r="C170" s="5" t="str">
        <f t="shared" ref="C170" si="138">HYPERLINK(IF(ISBLANK($D170),fb_search &amp; $A170, fb_profile&amp;$D170),"florabase")</f>
        <v>florabase</v>
      </c>
      <c r="D170" s="15" t="s">
        <v>670</v>
      </c>
      <c r="E170" s="15"/>
      <c r="F170" s="80" t="s">
        <v>1446</v>
      </c>
      <c r="G170" s="39" t="s">
        <v>41</v>
      </c>
      <c r="H170" s="4" t="s">
        <v>671</v>
      </c>
      <c r="I170" s="4" t="s">
        <v>43</v>
      </c>
      <c r="J170" s="4" t="s">
        <v>122</v>
      </c>
      <c r="K170" s="4" t="s">
        <v>617</v>
      </c>
      <c r="L170" s="4" t="s">
        <v>672</v>
      </c>
      <c r="M170" s="4"/>
      <c r="N170" s="12">
        <f t="shared" si="92"/>
        <v>8</v>
      </c>
      <c r="O170" s="44"/>
      <c r="P170" s="44">
        <v>8</v>
      </c>
      <c r="Q170" s="44"/>
      <c r="R170" s="44"/>
      <c r="S170" s="44"/>
      <c r="T170" s="44"/>
      <c r="U170" s="44"/>
      <c r="V170" s="44"/>
    </row>
    <row r="171" spans="1:22" ht="39.6" x14ac:dyDescent="0.3">
      <c r="A171" s="14" t="s">
        <v>673</v>
      </c>
      <c r="B171" s="15" t="s">
        <v>674</v>
      </c>
      <c r="C171" s="5" t="str">
        <f t="shared" ref="C171" si="139">HYPERLINK(IF(ISBLANK($D171),fb_search &amp; $A171, fb_profile&amp;$D171),"florabase")</f>
        <v>florabase</v>
      </c>
      <c r="D171" s="15" t="s">
        <v>675</v>
      </c>
      <c r="E171" s="15"/>
      <c r="F171" s="80" t="s">
        <v>1447</v>
      </c>
      <c r="G171" s="9" t="s">
        <v>14</v>
      </c>
      <c r="H171" s="4" t="s">
        <v>676</v>
      </c>
      <c r="I171" s="4" t="s">
        <v>263</v>
      </c>
      <c r="J171" s="4" t="s">
        <v>17</v>
      </c>
      <c r="K171" s="4" t="s">
        <v>37</v>
      </c>
      <c r="L171" s="4" t="s">
        <v>677</v>
      </c>
      <c r="M171" s="4"/>
      <c r="N171" s="12">
        <f t="shared" si="92"/>
        <v>40</v>
      </c>
      <c r="O171" s="44"/>
      <c r="P171" s="44">
        <v>40</v>
      </c>
      <c r="Q171" s="44"/>
      <c r="R171" s="44"/>
      <c r="S171" s="44"/>
      <c r="T171" s="44"/>
      <c r="U171" s="44"/>
      <c r="V171" s="44"/>
    </row>
    <row r="172" spans="1:22" ht="39.6" x14ac:dyDescent="0.3">
      <c r="A172" s="14" t="s">
        <v>678</v>
      </c>
      <c r="B172" s="15" t="s">
        <v>679</v>
      </c>
      <c r="C172" s="5" t="str">
        <f t="shared" ref="C172" si="140">HYPERLINK(IF(ISBLANK($D172),fb_search &amp; $A172, fb_profile&amp;$D172),"florabase")</f>
        <v>florabase</v>
      </c>
      <c r="D172" s="15">
        <v>5551</v>
      </c>
      <c r="E172" s="15"/>
      <c r="F172" s="79" t="s">
        <v>1448</v>
      </c>
      <c r="G172" s="9" t="s">
        <v>14</v>
      </c>
      <c r="H172" s="4" t="s">
        <v>680</v>
      </c>
      <c r="I172" s="4"/>
      <c r="J172" s="4" t="s">
        <v>79</v>
      </c>
      <c r="K172" s="4" t="s">
        <v>37</v>
      </c>
      <c r="L172" s="60" t="s">
        <v>319</v>
      </c>
      <c r="M172" s="60"/>
      <c r="N172" s="12">
        <f t="shared" si="92"/>
        <v>11</v>
      </c>
      <c r="O172" s="44"/>
      <c r="P172" s="44">
        <v>11</v>
      </c>
      <c r="Q172" s="44"/>
      <c r="R172" s="44"/>
      <c r="S172" s="44"/>
      <c r="T172" s="44"/>
      <c r="U172" s="44"/>
      <c r="V172" s="44"/>
    </row>
    <row r="173" spans="1:22" ht="52.8" x14ac:dyDescent="0.3">
      <c r="A173" s="24" t="s">
        <v>681</v>
      </c>
      <c r="B173" s="25" t="s">
        <v>682</v>
      </c>
      <c r="C173" s="5" t="str">
        <f t="shared" ref="C173" si="141">HYPERLINK(IF(ISBLANK($D173),fb_search &amp; $A173, fb_profile&amp;$D173),"florabase")</f>
        <v>florabase</v>
      </c>
      <c r="D173" s="15" t="s">
        <v>683</v>
      </c>
      <c r="E173" s="15" t="s">
        <v>219</v>
      </c>
      <c r="F173" s="92" t="s">
        <v>1449</v>
      </c>
      <c r="G173" s="9" t="s">
        <v>14</v>
      </c>
      <c r="H173" s="4" t="s">
        <v>684</v>
      </c>
      <c r="I173" s="4"/>
      <c r="J173" s="4" t="s">
        <v>57</v>
      </c>
      <c r="K173" s="4" t="s">
        <v>37</v>
      </c>
      <c r="L173" s="4" t="s">
        <v>685</v>
      </c>
      <c r="M173" s="4" t="s">
        <v>407</v>
      </c>
      <c r="N173" s="12">
        <f t="shared" si="92"/>
        <v>4</v>
      </c>
      <c r="O173" s="44"/>
      <c r="P173" s="44">
        <v>4</v>
      </c>
      <c r="Q173" s="44"/>
      <c r="R173" s="44"/>
      <c r="S173" s="44"/>
      <c r="T173" s="44"/>
      <c r="U173" s="44"/>
      <c r="V173" s="44"/>
    </row>
    <row r="174" spans="1:22" ht="39.6" x14ac:dyDescent="0.3">
      <c r="A174" s="14" t="s">
        <v>686</v>
      </c>
      <c r="B174" s="15" t="s">
        <v>687</v>
      </c>
      <c r="C174" s="5" t="str">
        <f t="shared" ref="C174" si="142">HYPERLINK(IF(ISBLANK($D174),fb_search &amp; $A174, fb_profile&amp;$D174),"florabase")</f>
        <v>florabase</v>
      </c>
      <c r="D174" s="15">
        <v>5572</v>
      </c>
      <c r="E174" s="15"/>
      <c r="F174" s="79" t="s">
        <v>1450</v>
      </c>
      <c r="G174" s="9" t="s">
        <v>14</v>
      </c>
      <c r="H174" s="4" t="s">
        <v>688</v>
      </c>
      <c r="I174" s="4"/>
      <c r="J174" s="4" t="s">
        <v>689</v>
      </c>
      <c r="K174" s="4" t="s">
        <v>517</v>
      </c>
      <c r="L174" s="4" t="s">
        <v>157</v>
      </c>
      <c r="M174" s="4"/>
      <c r="N174" s="12">
        <f t="shared" si="92"/>
        <v>35</v>
      </c>
      <c r="O174" s="44"/>
      <c r="P174" s="44">
        <v>35</v>
      </c>
      <c r="Q174" s="44"/>
      <c r="R174" s="44"/>
      <c r="S174" s="44"/>
      <c r="T174" s="44"/>
      <c r="U174" s="44"/>
      <c r="V174" s="44"/>
    </row>
    <row r="175" spans="1:22" ht="52.8" x14ac:dyDescent="0.3">
      <c r="A175" s="24" t="s">
        <v>690</v>
      </c>
      <c r="B175" s="25" t="s">
        <v>691</v>
      </c>
      <c r="C175" s="5" t="str">
        <f t="shared" ref="C175:C176" si="143">HYPERLINK(IF(ISBLANK($D175),fb_search &amp; $A175, fb_profile&amp;$D175),"florabase")</f>
        <v>florabase</v>
      </c>
      <c r="D175" s="15" t="s">
        <v>692</v>
      </c>
      <c r="E175" s="15" t="s">
        <v>86</v>
      </c>
      <c r="F175" s="82" t="s">
        <v>1451</v>
      </c>
      <c r="G175" s="9" t="s">
        <v>14</v>
      </c>
      <c r="H175" s="4" t="s">
        <v>695</v>
      </c>
      <c r="I175" s="4" t="s">
        <v>273</v>
      </c>
      <c r="J175" s="4" t="s">
        <v>79</v>
      </c>
      <c r="K175" s="4" t="s">
        <v>37</v>
      </c>
      <c r="L175" s="4" t="s">
        <v>395</v>
      </c>
      <c r="M175" s="4" t="s">
        <v>174</v>
      </c>
      <c r="N175" s="12">
        <f t="shared" ref="N175:N238" si="144">SUM(O175:V175)</f>
        <v>25</v>
      </c>
      <c r="O175" s="44">
        <v>16</v>
      </c>
      <c r="P175" s="44">
        <v>9</v>
      </c>
      <c r="Q175" s="44"/>
      <c r="R175" s="44"/>
      <c r="S175" s="44"/>
      <c r="T175" s="44"/>
      <c r="U175" s="44"/>
      <c r="V175" s="44"/>
    </row>
    <row r="176" spans="1:22" ht="39.6" x14ac:dyDescent="0.3">
      <c r="A176" s="14" t="s">
        <v>693</v>
      </c>
      <c r="B176" s="15" t="s">
        <v>694</v>
      </c>
      <c r="C176" s="5" t="str">
        <f t="shared" si="143"/>
        <v>florabase</v>
      </c>
      <c r="D176" s="15">
        <v>5579</v>
      </c>
      <c r="E176" s="15"/>
      <c r="F176" s="80" t="s">
        <v>1452</v>
      </c>
      <c r="G176" s="9" t="s">
        <v>14</v>
      </c>
      <c r="H176" s="4" t="s">
        <v>16</v>
      </c>
      <c r="I176" s="4" t="s">
        <v>16</v>
      </c>
      <c r="J176" s="4" t="s">
        <v>17</v>
      </c>
      <c r="K176" s="4" t="s">
        <v>37</v>
      </c>
      <c r="L176" s="4" t="s">
        <v>157</v>
      </c>
      <c r="M176" s="4" t="s">
        <v>407</v>
      </c>
      <c r="N176" s="12">
        <f t="shared" si="144"/>
        <v>28</v>
      </c>
      <c r="O176" s="44"/>
      <c r="P176" s="44">
        <v>28</v>
      </c>
      <c r="Q176" s="44"/>
      <c r="R176" s="44"/>
      <c r="S176" s="44"/>
      <c r="T176" s="44"/>
      <c r="U176" s="44"/>
      <c r="V176" s="44"/>
    </row>
    <row r="177" spans="1:22" ht="52.8" x14ac:dyDescent="0.3">
      <c r="A177" s="24" t="s">
        <v>696</v>
      </c>
      <c r="B177" s="25" t="s">
        <v>697</v>
      </c>
      <c r="C177" s="5" t="str">
        <f t="shared" ref="C177:C178" si="145">HYPERLINK(IF(ISBLANK($D177),fb_search &amp; $A177, fb_profile&amp;$D177),"florabase")</f>
        <v>florabase</v>
      </c>
      <c r="D177" s="15" t="s">
        <v>698</v>
      </c>
      <c r="E177" s="15" t="s">
        <v>86</v>
      </c>
      <c r="F177" s="82" t="s">
        <v>1453</v>
      </c>
      <c r="G177" s="9" t="s">
        <v>14</v>
      </c>
      <c r="H177" s="4" t="s">
        <v>273</v>
      </c>
      <c r="I177" s="4" t="s">
        <v>137</v>
      </c>
      <c r="J177" s="4" t="s">
        <v>701</v>
      </c>
      <c r="K177" s="4" t="s">
        <v>51</v>
      </c>
      <c r="L177" s="4" t="s">
        <v>702</v>
      </c>
      <c r="M177" s="4" t="s">
        <v>174</v>
      </c>
      <c r="N177" s="12">
        <f t="shared" si="144"/>
        <v>26</v>
      </c>
      <c r="O177" s="44"/>
      <c r="P177" s="44">
        <v>12</v>
      </c>
      <c r="Q177" s="44">
        <v>14</v>
      </c>
      <c r="R177" s="44"/>
      <c r="S177" s="44"/>
      <c r="T177" s="44"/>
      <c r="U177" s="44"/>
      <c r="V177" s="44"/>
    </row>
    <row r="178" spans="1:22" ht="39.6" x14ac:dyDescent="0.3">
      <c r="A178" s="24" t="s">
        <v>699</v>
      </c>
      <c r="B178" s="25" t="s">
        <v>700</v>
      </c>
      <c r="C178" s="5" t="str">
        <f t="shared" si="145"/>
        <v>florabase</v>
      </c>
      <c r="D178" s="15">
        <v>5628</v>
      </c>
      <c r="E178" s="15" t="s">
        <v>86</v>
      </c>
      <c r="F178" s="82" t="s">
        <v>1454</v>
      </c>
      <c r="G178" s="9" t="s">
        <v>14</v>
      </c>
      <c r="H178" s="4" t="s">
        <v>703</v>
      </c>
      <c r="I178" s="4"/>
      <c r="J178" s="4" t="s">
        <v>17</v>
      </c>
      <c r="K178" s="4" t="s">
        <v>45</v>
      </c>
      <c r="L178" s="4" t="s">
        <v>704</v>
      </c>
      <c r="M178" s="4" t="s">
        <v>705</v>
      </c>
      <c r="N178" s="12">
        <f t="shared" si="144"/>
        <v>20</v>
      </c>
      <c r="O178" s="44"/>
      <c r="P178" s="44">
        <v>20</v>
      </c>
      <c r="Q178" s="44"/>
      <c r="R178" s="44"/>
      <c r="S178" s="44"/>
      <c r="T178" s="44"/>
      <c r="U178" s="44"/>
      <c r="V178" s="44"/>
    </row>
    <row r="179" spans="1:22" ht="52.8" x14ac:dyDescent="0.3">
      <c r="A179" s="14" t="s">
        <v>706</v>
      </c>
      <c r="B179" s="15" t="s">
        <v>707</v>
      </c>
      <c r="C179" s="5" t="str">
        <f t="shared" ref="C179:C180" si="146">HYPERLINK(IF(ISBLANK($D179),fb_search &amp; $A179, fb_profile&amp;$D179),"florabase")</f>
        <v>florabase</v>
      </c>
      <c r="D179" s="15" t="s">
        <v>708</v>
      </c>
      <c r="E179" s="15"/>
      <c r="F179" s="80" t="s">
        <v>1455</v>
      </c>
      <c r="G179" s="9" t="s">
        <v>14</v>
      </c>
      <c r="H179" s="4" t="s">
        <v>16</v>
      </c>
      <c r="I179" s="4" t="s">
        <v>273</v>
      </c>
      <c r="J179" s="4" t="s">
        <v>60</v>
      </c>
      <c r="K179" s="4" t="s">
        <v>51</v>
      </c>
      <c r="L179" s="4" t="s">
        <v>702</v>
      </c>
      <c r="M179" s="4" t="s">
        <v>441</v>
      </c>
      <c r="N179" s="12">
        <f t="shared" si="144"/>
        <v>10</v>
      </c>
      <c r="O179" s="44">
        <v>10</v>
      </c>
      <c r="P179" s="44"/>
      <c r="Q179" s="44"/>
      <c r="R179" s="44"/>
      <c r="S179" s="44"/>
      <c r="T179" s="44"/>
      <c r="U179" s="44"/>
      <c r="V179" s="44"/>
    </row>
    <row r="180" spans="1:22" ht="52.8" x14ac:dyDescent="0.3">
      <c r="A180" s="14" t="s">
        <v>709</v>
      </c>
      <c r="B180" s="15" t="s">
        <v>710</v>
      </c>
      <c r="C180" s="5" t="str">
        <f t="shared" si="146"/>
        <v>florabase</v>
      </c>
      <c r="D180" s="15">
        <v>42027</v>
      </c>
      <c r="E180" s="15"/>
      <c r="F180" s="87" t="s">
        <v>1456</v>
      </c>
      <c r="G180" s="9" t="s">
        <v>14</v>
      </c>
      <c r="H180" s="4" t="s">
        <v>711</v>
      </c>
      <c r="I180" s="4"/>
      <c r="J180" s="4" t="s">
        <v>79</v>
      </c>
      <c r="K180" s="4" t="s">
        <v>37</v>
      </c>
      <c r="L180" s="60" t="s">
        <v>298</v>
      </c>
      <c r="M180" s="60"/>
      <c r="N180" s="12">
        <f t="shared" si="144"/>
        <v>19</v>
      </c>
      <c r="O180" s="44">
        <v>19</v>
      </c>
      <c r="P180" s="44"/>
      <c r="Q180" s="44"/>
      <c r="R180" s="44"/>
      <c r="S180" s="44"/>
      <c r="T180" s="44"/>
      <c r="U180" s="44"/>
      <c r="V180" s="44"/>
    </row>
    <row r="181" spans="1:22" ht="39.6" x14ac:dyDescent="0.3">
      <c r="A181" s="14" t="s">
        <v>712</v>
      </c>
      <c r="B181" s="15" t="s">
        <v>713</v>
      </c>
      <c r="C181" s="5" t="str">
        <f t="shared" ref="C181:C183" si="147">HYPERLINK(IF(ISBLANK($D181),fb_search &amp; $A181, fb_profile&amp;$D181),"florabase")</f>
        <v>florabase</v>
      </c>
      <c r="D181" s="15" t="s">
        <v>714</v>
      </c>
      <c r="E181" s="15"/>
      <c r="F181" s="80" t="s">
        <v>1457</v>
      </c>
      <c r="G181" s="9" t="s">
        <v>14</v>
      </c>
      <c r="H181" s="4" t="s">
        <v>16</v>
      </c>
      <c r="I181" s="4" t="s">
        <v>263</v>
      </c>
      <c r="J181" s="4" t="s">
        <v>17</v>
      </c>
      <c r="K181" s="4" t="s">
        <v>37</v>
      </c>
      <c r="L181" s="4" t="s">
        <v>552</v>
      </c>
      <c r="M181" s="4" t="s">
        <v>174</v>
      </c>
      <c r="N181" s="12">
        <f t="shared" si="144"/>
        <v>42</v>
      </c>
      <c r="O181" s="44"/>
      <c r="P181" s="44">
        <v>42</v>
      </c>
      <c r="Q181" s="44"/>
      <c r="R181" s="44"/>
      <c r="S181" s="44"/>
      <c r="T181" s="44"/>
      <c r="U181" s="44"/>
      <c r="V181" s="44"/>
    </row>
    <row r="182" spans="1:22" ht="39.6" x14ac:dyDescent="0.3">
      <c r="A182" s="14" t="s">
        <v>715</v>
      </c>
      <c r="B182" s="15" t="s">
        <v>697</v>
      </c>
      <c r="C182" s="5" t="str">
        <f t="shared" si="147"/>
        <v>florabase</v>
      </c>
      <c r="D182" s="15" t="s">
        <v>716</v>
      </c>
      <c r="E182" s="15"/>
      <c r="F182" s="83" t="s">
        <v>1458</v>
      </c>
      <c r="G182" s="9" t="s">
        <v>14</v>
      </c>
      <c r="H182" s="4" t="s">
        <v>273</v>
      </c>
      <c r="I182" s="4" t="s">
        <v>137</v>
      </c>
      <c r="J182" s="4" t="s">
        <v>17</v>
      </c>
      <c r="K182" s="4" t="s">
        <v>37</v>
      </c>
      <c r="L182" s="4" t="s">
        <v>720</v>
      </c>
      <c r="M182" s="4"/>
      <c r="N182" s="12">
        <f t="shared" si="144"/>
        <v>23</v>
      </c>
      <c r="O182" s="44"/>
      <c r="P182" s="44">
        <v>23</v>
      </c>
      <c r="Q182" s="44"/>
      <c r="R182" s="44"/>
      <c r="S182" s="44"/>
      <c r="T182" s="44"/>
      <c r="U182" s="44"/>
      <c r="V182" s="44"/>
    </row>
    <row r="183" spans="1:22" ht="39.6" x14ac:dyDescent="0.3">
      <c r="A183" s="14" t="s">
        <v>717</v>
      </c>
      <c r="B183" s="15" t="s">
        <v>718</v>
      </c>
      <c r="C183" s="5" t="str">
        <f t="shared" si="147"/>
        <v>florabase</v>
      </c>
      <c r="D183" s="15" t="s">
        <v>719</v>
      </c>
      <c r="E183" s="15"/>
      <c r="F183" s="80" t="s">
        <v>1459</v>
      </c>
      <c r="G183" s="9" t="s">
        <v>14</v>
      </c>
      <c r="H183" s="4" t="s">
        <v>126</v>
      </c>
      <c r="I183" s="4" t="s">
        <v>16</v>
      </c>
      <c r="J183" s="4" t="s">
        <v>17</v>
      </c>
      <c r="K183" s="4" t="s">
        <v>37</v>
      </c>
      <c r="L183" s="4" t="s">
        <v>123</v>
      </c>
      <c r="M183" s="4" t="s">
        <v>407</v>
      </c>
      <c r="N183" s="12">
        <f t="shared" si="144"/>
        <v>30</v>
      </c>
      <c r="O183" s="44"/>
      <c r="P183" s="44">
        <v>30</v>
      </c>
      <c r="Q183" s="44"/>
      <c r="R183" s="44"/>
      <c r="S183" s="44"/>
      <c r="T183" s="44"/>
      <c r="U183" s="44"/>
      <c r="V183" s="44"/>
    </row>
    <row r="184" spans="1:22" ht="52.8" x14ac:dyDescent="0.3">
      <c r="A184" s="14" t="s">
        <v>721</v>
      </c>
      <c r="B184" s="15" t="s">
        <v>722</v>
      </c>
      <c r="C184" s="5" t="str">
        <f t="shared" ref="C184:C185" si="148">HYPERLINK(IF(ISBLANK($D184),fb_search &amp; $A184, fb_profile&amp;$D184),"florabase")</f>
        <v>florabase</v>
      </c>
      <c r="D184" s="15" t="s">
        <v>723</v>
      </c>
      <c r="E184" s="15"/>
      <c r="F184" s="80" t="s">
        <v>1460</v>
      </c>
      <c r="G184" s="9" t="s">
        <v>14</v>
      </c>
      <c r="H184" s="4" t="s">
        <v>263</v>
      </c>
      <c r="I184" s="4" t="s">
        <v>273</v>
      </c>
      <c r="J184" s="4" t="s">
        <v>57</v>
      </c>
      <c r="K184" s="4" t="s">
        <v>37</v>
      </c>
      <c r="L184" s="4" t="s">
        <v>81</v>
      </c>
      <c r="M184" s="4" t="s">
        <v>174</v>
      </c>
      <c r="N184" s="12">
        <f t="shared" si="144"/>
        <v>32</v>
      </c>
      <c r="O184" s="44"/>
      <c r="P184" s="44">
        <v>32</v>
      </c>
      <c r="Q184" s="44"/>
      <c r="R184" s="44"/>
      <c r="S184" s="44"/>
      <c r="T184" s="44"/>
      <c r="U184" s="44"/>
      <c r="V184" s="44"/>
    </row>
    <row r="185" spans="1:22" ht="52.8" x14ac:dyDescent="0.3">
      <c r="A185" s="24" t="s">
        <v>724</v>
      </c>
      <c r="B185" s="25" t="s">
        <v>725</v>
      </c>
      <c r="C185" s="5" t="str">
        <f t="shared" si="148"/>
        <v>florabase</v>
      </c>
      <c r="D185" s="15" t="s">
        <v>726</v>
      </c>
      <c r="E185" s="15" t="s">
        <v>86</v>
      </c>
      <c r="F185" s="82" t="s">
        <v>1461</v>
      </c>
      <c r="G185" s="9" t="s">
        <v>14</v>
      </c>
      <c r="H185" s="4" t="s">
        <v>727</v>
      </c>
      <c r="I185" s="4" t="s">
        <v>273</v>
      </c>
      <c r="J185" s="4" t="s">
        <v>17</v>
      </c>
      <c r="K185" s="4" t="s">
        <v>37</v>
      </c>
      <c r="L185" s="4" t="s">
        <v>246</v>
      </c>
      <c r="M185" s="4" t="s">
        <v>174</v>
      </c>
      <c r="N185" s="12">
        <f t="shared" si="144"/>
        <v>31</v>
      </c>
      <c r="O185" s="44"/>
      <c r="P185" s="44">
        <v>31</v>
      </c>
      <c r="Q185" s="44"/>
      <c r="R185" s="44"/>
      <c r="S185" s="44"/>
      <c r="T185" s="44"/>
      <c r="U185" s="44"/>
      <c r="V185" s="44"/>
    </row>
    <row r="186" spans="1:22" ht="52.8" x14ac:dyDescent="0.3">
      <c r="A186" s="14" t="s">
        <v>728</v>
      </c>
      <c r="B186" s="62" t="s">
        <v>729</v>
      </c>
      <c r="C186" s="5" t="str">
        <f t="shared" ref="C186" si="149">HYPERLINK(IF(ISBLANK($D186),fb_search &amp; $A186, fb_profile&amp;$D186),"florabase")</f>
        <v>florabase</v>
      </c>
      <c r="D186" s="15">
        <v>50736</v>
      </c>
      <c r="E186" s="15"/>
      <c r="F186" s="80" t="s">
        <v>1462</v>
      </c>
      <c r="G186" s="9" t="s">
        <v>14</v>
      </c>
      <c r="H186" s="4" t="s">
        <v>126</v>
      </c>
      <c r="I186" s="4" t="s">
        <v>730</v>
      </c>
      <c r="J186" s="4" t="s">
        <v>17</v>
      </c>
      <c r="K186" s="4" t="s">
        <v>37</v>
      </c>
      <c r="L186" s="4" t="s">
        <v>322</v>
      </c>
      <c r="M186" s="4" t="s">
        <v>731</v>
      </c>
      <c r="N186" s="12">
        <f t="shared" si="144"/>
        <v>36</v>
      </c>
      <c r="O186" s="44">
        <v>34</v>
      </c>
      <c r="P186" s="44">
        <v>2</v>
      </c>
      <c r="Q186" s="44"/>
      <c r="R186" s="44"/>
      <c r="S186" s="44"/>
      <c r="T186" s="44"/>
      <c r="U186" s="44"/>
      <c r="V186" s="44"/>
    </row>
    <row r="187" spans="1:22" ht="39.6" x14ac:dyDescent="0.3">
      <c r="A187" s="14" t="s">
        <v>732</v>
      </c>
      <c r="B187" s="15" t="s">
        <v>733</v>
      </c>
      <c r="C187" s="5" t="str">
        <f t="shared" ref="C187" si="150">HYPERLINK(IF(ISBLANK($D187),fb_search &amp; $A187, fb_profile&amp;$D187),"florabase")</f>
        <v>florabase</v>
      </c>
      <c r="D187" s="15">
        <v>13530</v>
      </c>
      <c r="E187" s="15"/>
      <c r="F187" s="80" t="s">
        <v>1463</v>
      </c>
      <c r="G187" s="9" t="s">
        <v>14</v>
      </c>
      <c r="H187" s="4" t="s">
        <v>56</v>
      </c>
      <c r="I187" s="4" t="s">
        <v>734</v>
      </c>
      <c r="J187" s="4" t="s">
        <v>17</v>
      </c>
      <c r="K187" s="4" t="s">
        <v>37</v>
      </c>
      <c r="L187" s="4" t="s">
        <v>339</v>
      </c>
      <c r="M187" s="4"/>
      <c r="N187" s="12">
        <f t="shared" si="144"/>
        <v>46</v>
      </c>
      <c r="O187" s="44"/>
      <c r="P187" s="44">
        <v>46</v>
      </c>
      <c r="Q187" s="44"/>
      <c r="R187" s="44"/>
      <c r="S187" s="44"/>
      <c r="T187" s="44"/>
      <c r="U187" s="44"/>
      <c r="V187" s="44"/>
    </row>
    <row r="188" spans="1:22" ht="52.8" x14ac:dyDescent="0.3">
      <c r="A188" s="14" t="s">
        <v>735</v>
      </c>
      <c r="B188" s="15" t="s">
        <v>736</v>
      </c>
      <c r="C188" s="5" t="str">
        <f t="shared" ref="C188" si="151">HYPERLINK(IF(ISBLANK($D188),fb_search &amp; $A188, fb_profile&amp;$D188),"florabase")</f>
        <v>florabase</v>
      </c>
      <c r="D188" s="15" t="s">
        <v>737</v>
      </c>
      <c r="E188" s="15"/>
      <c r="F188" s="80" t="s">
        <v>1464</v>
      </c>
      <c r="G188" s="9" t="s">
        <v>14</v>
      </c>
      <c r="H188" s="4" t="s">
        <v>273</v>
      </c>
      <c r="I188" s="4" t="s">
        <v>273</v>
      </c>
      <c r="J188" s="4" t="s">
        <v>57</v>
      </c>
      <c r="K188" s="4" t="s">
        <v>37</v>
      </c>
      <c r="L188" s="4" t="s">
        <v>74</v>
      </c>
      <c r="M188" s="4" t="s">
        <v>20</v>
      </c>
      <c r="N188" s="12">
        <f t="shared" si="144"/>
        <v>21</v>
      </c>
      <c r="O188" s="44"/>
      <c r="P188" s="44">
        <v>21</v>
      </c>
      <c r="Q188" s="44"/>
      <c r="R188" s="44"/>
      <c r="S188" s="44"/>
      <c r="T188" s="44"/>
      <c r="U188" s="44"/>
      <c r="V188" s="44"/>
    </row>
    <row r="189" spans="1:22" ht="52.8" x14ac:dyDescent="0.3">
      <c r="A189" s="24" t="s">
        <v>738</v>
      </c>
      <c r="B189" s="25" t="s">
        <v>739</v>
      </c>
      <c r="C189" s="5" t="str">
        <f t="shared" ref="C189" si="152">HYPERLINK(IF(ISBLANK($D189),fb_search &amp; $A189, fb_profile&amp;$D189),"florabase")</f>
        <v>florabase</v>
      </c>
      <c r="D189" s="15" t="s">
        <v>740</v>
      </c>
      <c r="E189" s="15" t="s">
        <v>70</v>
      </c>
      <c r="F189" s="82" t="s">
        <v>1465</v>
      </c>
      <c r="G189" s="30" t="s">
        <v>49</v>
      </c>
      <c r="H189" s="4" t="s">
        <v>334</v>
      </c>
      <c r="I189" s="4" t="s">
        <v>102</v>
      </c>
      <c r="J189" s="4" t="s">
        <v>17</v>
      </c>
      <c r="K189" s="4" t="s">
        <v>517</v>
      </c>
      <c r="L189" s="4"/>
      <c r="M189" s="4" t="s">
        <v>441</v>
      </c>
      <c r="N189" s="12">
        <f t="shared" si="144"/>
        <v>7</v>
      </c>
      <c r="O189" s="44"/>
      <c r="P189" s="44">
        <v>7</v>
      </c>
      <c r="Q189" s="44"/>
      <c r="R189" s="44"/>
      <c r="S189" s="44"/>
      <c r="T189" s="44"/>
      <c r="U189" s="44"/>
      <c r="V189" s="44"/>
    </row>
    <row r="190" spans="1:22" ht="52.8" x14ac:dyDescent="0.3">
      <c r="A190" s="14" t="s">
        <v>741</v>
      </c>
      <c r="B190" s="15" t="s">
        <v>742</v>
      </c>
      <c r="C190" s="5" t="str">
        <f t="shared" ref="C190" si="153">HYPERLINK(IF(ISBLANK($D190),fb_search &amp; $A190, fb_profile&amp;$D190),"florabase")</f>
        <v>florabase</v>
      </c>
      <c r="D190" s="15" t="s">
        <v>743</v>
      </c>
      <c r="E190" s="15"/>
      <c r="F190" s="80" t="s">
        <v>1466</v>
      </c>
      <c r="G190" s="9" t="s">
        <v>14</v>
      </c>
      <c r="H190" s="4" t="s">
        <v>727</v>
      </c>
      <c r="I190" s="4" t="s">
        <v>273</v>
      </c>
      <c r="J190" s="4" t="s">
        <v>17</v>
      </c>
      <c r="K190" s="4" t="s">
        <v>37</v>
      </c>
      <c r="L190" s="4" t="s">
        <v>322</v>
      </c>
      <c r="M190" s="4" t="s">
        <v>174</v>
      </c>
      <c r="N190" s="12">
        <f t="shared" si="144"/>
        <v>19</v>
      </c>
      <c r="O190" s="44"/>
      <c r="P190" s="44">
        <v>19</v>
      </c>
      <c r="Q190" s="44"/>
      <c r="R190" s="44"/>
      <c r="S190" s="44"/>
      <c r="T190" s="44"/>
      <c r="U190" s="44"/>
      <c r="V190" s="44"/>
    </row>
    <row r="191" spans="1:22" ht="52.8" x14ac:dyDescent="0.3">
      <c r="A191" s="14" t="s">
        <v>744</v>
      </c>
      <c r="B191" s="15" t="s">
        <v>745</v>
      </c>
      <c r="C191" s="5" t="str">
        <f t="shared" ref="C191" si="154">HYPERLINK(IF(ISBLANK($D191),fb_search &amp; $A191, fb_profile&amp;$D191),"florabase")</f>
        <v>florabase</v>
      </c>
      <c r="D191" s="15">
        <v>20298</v>
      </c>
      <c r="E191" s="15"/>
      <c r="F191" s="79" t="s">
        <v>1467</v>
      </c>
      <c r="G191" s="9" t="s">
        <v>14</v>
      </c>
      <c r="H191" s="4" t="s">
        <v>746</v>
      </c>
      <c r="I191" s="4"/>
      <c r="J191" s="4" t="s">
        <v>57</v>
      </c>
      <c r="K191" s="4" t="s">
        <v>747</v>
      </c>
      <c r="L191" s="4" t="s">
        <v>440</v>
      </c>
      <c r="M191" s="4"/>
      <c r="N191" s="12">
        <f t="shared" si="144"/>
        <v>14</v>
      </c>
      <c r="O191" s="44"/>
      <c r="P191" s="44">
        <v>14</v>
      </c>
      <c r="Q191" s="44"/>
      <c r="R191" s="44"/>
      <c r="S191" s="44"/>
      <c r="T191" s="44"/>
      <c r="U191" s="44"/>
      <c r="V191" s="44"/>
    </row>
    <row r="192" spans="1:22" ht="52.8" x14ac:dyDescent="0.3">
      <c r="A192" s="14" t="s">
        <v>748</v>
      </c>
      <c r="B192" s="15" t="s">
        <v>20</v>
      </c>
      <c r="C192" s="5" t="str">
        <f t="shared" ref="C192" si="155">HYPERLINK(IF(ISBLANK($D192),fb_search &amp; $A192, fb_profile&amp;$D192),"florabase")</f>
        <v>florabase</v>
      </c>
      <c r="D192" s="15" t="s">
        <v>749</v>
      </c>
      <c r="E192" s="15"/>
      <c r="F192" s="80" t="s">
        <v>1468</v>
      </c>
      <c r="G192" s="9" t="s">
        <v>14</v>
      </c>
      <c r="H192" s="4" t="s">
        <v>390</v>
      </c>
      <c r="I192" s="4" t="s">
        <v>750</v>
      </c>
      <c r="J192" s="4" t="s">
        <v>159</v>
      </c>
      <c r="K192" s="4" t="s">
        <v>37</v>
      </c>
      <c r="L192" s="4" t="s">
        <v>751</v>
      </c>
      <c r="M192" s="4" t="s">
        <v>752</v>
      </c>
      <c r="N192" s="12">
        <f t="shared" si="144"/>
        <v>52</v>
      </c>
      <c r="O192" s="44"/>
      <c r="P192" s="44">
        <v>52</v>
      </c>
      <c r="Q192" s="44"/>
      <c r="R192" s="44"/>
      <c r="S192" s="44"/>
      <c r="T192" s="44"/>
      <c r="U192" s="44"/>
      <c r="V192" s="44"/>
    </row>
    <row r="193" spans="1:22" ht="52.8" x14ac:dyDescent="0.3">
      <c r="A193" s="24" t="s">
        <v>753</v>
      </c>
      <c r="B193" s="25" t="s">
        <v>754</v>
      </c>
      <c r="C193" s="5" t="str">
        <f t="shared" ref="C193" si="156">HYPERLINK(IF(ISBLANK($D193),fb_search &amp; $A193, fb_profile&amp;$D193),"florabase")</f>
        <v>florabase</v>
      </c>
      <c r="D193" s="15" t="s">
        <v>755</v>
      </c>
      <c r="E193" s="15" t="s">
        <v>86</v>
      </c>
      <c r="F193" s="82" t="s">
        <v>1469</v>
      </c>
      <c r="G193" s="9" t="s">
        <v>14</v>
      </c>
      <c r="H193" s="4" t="s">
        <v>16</v>
      </c>
      <c r="I193" s="4" t="s">
        <v>16</v>
      </c>
      <c r="J193" s="4" t="s">
        <v>159</v>
      </c>
      <c r="K193" s="4" t="s">
        <v>37</v>
      </c>
      <c r="L193" s="4" t="s">
        <v>526</v>
      </c>
      <c r="M193" s="4" t="s">
        <v>174</v>
      </c>
      <c r="N193" s="12">
        <f t="shared" si="144"/>
        <v>26</v>
      </c>
      <c r="O193" s="44"/>
      <c r="P193" s="44">
        <v>26</v>
      </c>
      <c r="Q193" s="44"/>
      <c r="R193" s="44"/>
      <c r="S193" s="44"/>
      <c r="T193" s="44"/>
      <c r="U193" s="44"/>
      <c r="V193" s="44"/>
    </row>
    <row r="194" spans="1:22" ht="52.8" x14ac:dyDescent="0.3">
      <c r="A194" s="33" t="s">
        <v>756</v>
      </c>
      <c r="B194" s="15" t="s">
        <v>757</v>
      </c>
      <c r="C194" s="5" t="str">
        <f t="shared" ref="C194" si="157">HYPERLINK(IF(ISBLANK($D194),fb_search &amp; $A194, fb_profile&amp;$D194),"florabase")</f>
        <v>florabase</v>
      </c>
      <c r="D194" s="15">
        <v>13027</v>
      </c>
      <c r="E194" s="15"/>
      <c r="F194" s="80" t="s">
        <v>1470</v>
      </c>
      <c r="G194" s="41" t="s">
        <v>14</v>
      </c>
      <c r="H194" s="4" t="s">
        <v>56</v>
      </c>
      <c r="I194" s="4" t="s">
        <v>56</v>
      </c>
      <c r="J194" s="4" t="s">
        <v>17</v>
      </c>
      <c r="K194" s="4" t="s">
        <v>37</v>
      </c>
      <c r="L194" s="4" t="s">
        <v>234</v>
      </c>
      <c r="M194" s="4" t="s">
        <v>20</v>
      </c>
      <c r="N194" s="12">
        <f t="shared" si="144"/>
        <v>30</v>
      </c>
      <c r="O194" s="44"/>
      <c r="P194" s="44">
        <v>30</v>
      </c>
      <c r="Q194" s="44"/>
      <c r="R194" s="44"/>
      <c r="S194" s="44"/>
      <c r="T194" s="44"/>
      <c r="U194" s="44"/>
      <c r="V194" s="44"/>
    </row>
    <row r="195" spans="1:22" ht="39.6" x14ac:dyDescent="0.3">
      <c r="A195" s="14" t="s">
        <v>758</v>
      </c>
      <c r="B195" s="15" t="s">
        <v>759</v>
      </c>
      <c r="C195" s="5" t="str">
        <f t="shared" ref="C195:C196" si="158">HYPERLINK(IF(ISBLANK($D195),fb_search &amp; $A195, fb_profile&amp;$D195),"florabase")</f>
        <v>florabase</v>
      </c>
      <c r="D195" s="15" t="s">
        <v>760</v>
      </c>
      <c r="E195" s="15"/>
      <c r="F195" s="80" t="s">
        <v>1471</v>
      </c>
      <c r="G195" s="41" t="s">
        <v>14</v>
      </c>
      <c r="H195" s="4" t="s">
        <v>764</v>
      </c>
      <c r="I195" s="4" t="s">
        <v>765</v>
      </c>
      <c r="J195" s="4" t="s">
        <v>57</v>
      </c>
      <c r="K195" s="4" t="s">
        <v>45</v>
      </c>
      <c r="L195" s="4" t="s">
        <v>224</v>
      </c>
      <c r="M195" s="4" t="s">
        <v>174</v>
      </c>
      <c r="N195" s="12">
        <f t="shared" si="144"/>
        <v>42</v>
      </c>
      <c r="O195" s="44">
        <v>40</v>
      </c>
      <c r="P195" s="44">
        <v>2</v>
      </c>
      <c r="Q195" s="44"/>
      <c r="R195" s="44"/>
      <c r="S195" s="44"/>
      <c r="T195" s="44"/>
      <c r="U195" s="44"/>
      <c r="V195" s="44"/>
    </row>
    <row r="196" spans="1:22" ht="39.6" x14ac:dyDescent="0.3">
      <c r="A196" s="24" t="s">
        <v>761</v>
      </c>
      <c r="B196" s="25" t="s">
        <v>762</v>
      </c>
      <c r="C196" s="5" t="str">
        <f t="shared" si="158"/>
        <v>florabase</v>
      </c>
      <c r="D196" s="15" t="s">
        <v>763</v>
      </c>
      <c r="E196" s="15" t="s">
        <v>86</v>
      </c>
      <c r="F196" s="82" t="s">
        <v>1472</v>
      </c>
      <c r="G196" s="41" t="s">
        <v>14</v>
      </c>
      <c r="H196" s="4" t="s">
        <v>101</v>
      </c>
      <c r="I196" s="4" t="s">
        <v>101</v>
      </c>
      <c r="J196" s="4" t="s">
        <v>57</v>
      </c>
      <c r="K196" s="4" t="s">
        <v>61</v>
      </c>
      <c r="L196" s="4" t="s">
        <v>61</v>
      </c>
      <c r="M196" s="4" t="s">
        <v>441</v>
      </c>
      <c r="N196" s="12">
        <f t="shared" si="144"/>
        <v>40</v>
      </c>
      <c r="O196" s="44">
        <v>40</v>
      </c>
      <c r="P196" s="44"/>
      <c r="Q196" s="44"/>
      <c r="R196" s="44"/>
      <c r="S196" s="44"/>
      <c r="T196" s="44"/>
      <c r="U196" s="44"/>
      <c r="V196" s="44"/>
    </row>
    <row r="197" spans="1:22" ht="39.6" x14ac:dyDescent="0.3">
      <c r="A197" s="14" t="s">
        <v>766</v>
      </c>
      <c r="B197" s="15" t="s">
        <v>767</v>
      </c>
      <c r="C197" s="5" t="str">
        <f t="shared" ref="C197" si="159">HYPERLINK(IF(ISBLANK($D197),fb_search &amp; $A197, fb_profile&amp;$D197),"florabase")</f>
        <v>florabase</v>
      </c>
      <c r="D197" s="15" t="s">
        <v>768</v>
      </c>
      <c r="E197" s="15"/>
      <c r="F197" s="80" t="s">
        <v>1473</v>
      </c>
      <c r="G197" s="41" t="s">
        <v>14</v>
      </c>
      <c r="H197" s="4" t="s">
        <v>126</v>
      </c>
      <c r="I197" s="4" t="s">
        <v>20</v>
      </c>
      <c r="J197" s="4" t="s">
        <v>17</v>
      </c>
      <c r="K197" s="4" t="s">
        <v>37</v>
      </c>
      <c r="L197" s="4" t="s">
        <v>131</v>
      </c>
      <c r="M197" s="4" t="s">
        <v>174</v>
      </c>
      <c r="N197" s="12">
        <f t="shared" si="144"/>
        <v>37</v>
      </c>
      <c r="O197" s="44">
        <v>10</v>
      </c>
      <c r="P197" s="44">
        <v>27</v>
      </c>
      <c r="Q197" s="44"/>
      <c r="R197" s="44"/>
      <c r="S197" s="44"/>
      <c r="T197" s="44"/>
      <c r="U197" s="44"/>
      <c r="V197" s="44"/>
    </row>
    <row r="198" spans="1:22" ht="39.6" x14ac:dyDescent="0.3">
      <c r="A198" s="14" t="s">
        <v>769</v>
      </c>
      <c r="B198" s="15" t="s">
        <v>20</v>
      </c>
      <c r="C198" s="5" t="str">
        <f t="shared" ref="C198:C199" si="160">HYPERLINK(IF(ISBLANK($D198),fb_search &amp; $A198, fb_profile&amp;$D198),"florabase")</f>
        <v>florabase</v>
      </c>
      <c r="D198" s="15" t="s">
        <v>770</v>
      </c>
      <c r="E198" s="15"/>
      <c r="F198" s="80" t="s">
        <v>1474</v>
      </c>
      <c r="G198" s="39" t="s">
        <v>41</v>
      </c>
      <c r="H198" s="4" t="s">
        <v>97</v>
      </c>
      <c r="I198" s="4" t="s">
        <v>96</v>
      </c>
      <c r="J198" s="4" t="s">
        <v>79</v>
      </c>
      <c r="K198" s="4" t="s">
        <v>773</v>
      </c>
      <c r="L198" s="4" t="s">
        <v>157</v>
      </c>
      <c r="M198" s="4" t="s">
        <v>20</v>
      </c>
      <c r="N198" s="12">
        <f t="shared" si="144"/>
        <v>24</v>
      </c>
      <c r="O198" s="44"/>
      <c r="P198" s="44">
        <v>24</v>
      </c>
      <c r="Q198" s="44"/>
      <c r="R198" s="44"/>
      <c r="S198" s="44"/>
      <c r="T198" s="44"/>
      <c r="U198" s="44"/>
      <c r="V198" s="44"/>
    </row>
    <row r="199" spans="1:22" ht="39.6" x14ac:dyDescent="0.3">
      <c r="A199" s="14" t="s">
        <v>771</v>
      </c>
      <c r="B199" s="15" t="s">
        <v>20</v>
      </c>
      <c r="C199" s="5" t="str">
        <f t="shared" si="160"/>
        <v>florabase</v>
      </c>
      <c r="D199" s="15" t="s">
        <v>772</v>
      </c>
      <c r="E199" s="15"/>
      <c r="F199" s="80" t="s">
        <v>1475</v>
      </c>
      <c r="G199" s="39" t="s">
        <v>41</v>
      </c>
      <c r="H199" s="4" t="s">
        <v>118</v>
      </c>
      <c r="I199" s="4" t="s">
        <v>118</v>
      </c>
      <c r="J199" s="4" t="s">
        <v>380</v>
      </c>
      <c r="K199" s="4" t="s">
        <v>774</v>
      </c>
      <c r="L199" s="4" t="s">
        <v>123</v>
      </c>
      <c r="M199" s="4" t="s">
        <v>407</v>
      </c>
      <c r="N199" s="12">
        <f t="shared" si="144"/>
        <v>25</v>
      </c>
      <c r="O199" s="44">
        <v>18</v>
      </c>
      <c r="P199" s="44">
        <v>7</v>
      </c>
      <c r="Q199" s="44"/>
      <c r="R199" s="44"/>
      <c r="S199" s="44"/>
      <c r="T199" s="44"/>
      <c r="U199" s="44"/>
      <c r="V199" s="44"/>
    </row>
    <row r="200" spans="1:22" ht="39.6" x14ac:dyDescent="0.3">
      <c r="A200" s="14" t="s">
        <v>775</v>
      </c>
      <c r="B200" s="15" t="s">
        <v>776</v>
      </c>
      <c r="C200" s="5" t="str">
        <f t="shared" ref="C200" si="161">HYPERLINK(IF(ISBLANK($D200),fb_search &amp; $A200, fb_profile&amp;$D200),"florabase")</f>
        <v>florabase</v>
      </c>
      <c r="D200" s="15" t="s">
        <v>777</v>
      </c>
      <c r="E200" s="15"/>
      <c r="F200" s="80" t="s">
        <v>1476</v>
      </c>
      <c r="G200" s="18" t="s">
        <v>41</v>
      </c>
      <c r="H200" s="4" t="s">
        <v>97</v>
      </c>
      <c r="I200" s="4" t="s">
        <v>43</v>
      </c>
      <c r="J200" s="4" t="s">
        <v>44</v>
      </c>
      <c r="K200" s="4" t="s">
        <v>51</v>
      </c>
      <c r="L200" s="4" t="s">
        <v>157</v>
      </c>
      <c r="M200" s="4" t="s">
        <v>174</v>
      </c>
      <c r="N200" s="12">
        <f t="shared" si="144"/>
        <v>11</v>
      </c>
      <c r="O200" s="44">
        <v>11</v>
      </c>
      <c r="P200" s="44"/>
      <c r="Q200" s="44"/>
      <c r="R200" s="44"/>
      <c r="S200" s="44"/>
      <c r="T200" s="44"/>
      <c r="U200" s="44"/>
      <c r="V200" s="44"/>
    </row>
    <row r="201" spans="1:22" ht="52.8" x14ac:dyDescent="0.3">
      <c r="A201" s="14" t="s">
        <v>778</v>
      </c>
      <c r="B201" s="15" t="s">
        <v>20</v>
      </c>
      <c r="C201" s="5" t="str">
        <f t="shared" ref="C201:C202" si="162">HYPERLINK(IF(ISBLANK($D201),fb_search &amp; $A201, fb_profile&amp;$D201),"florabase")</f>
        <v>florabase</v>
      </c>
      <c r="D201" s="15" t="s">
        <v>779</v>
      </c>
      <c r="E201" s="15"/>
      <c r="F201" s="80" t="s">
        <v>1477</v>
      </c>
      <c r="G201" s="42" t="s">
        <v>33</v>
      </c>
      <c r="H201" s="4" t="s">
        <v>20</v>
      </c>
      <c r="I201" s="4" t="s">
        <v>783</v>
      </c>
      <c r="J201" s="4" t="s">
        <v>88</v>
      </c>
      <c r="K201" s="4" t="s">
        <v>37</v>
      </c>
      <c r="L201" s="4" t="s">
        <v>74</v>
      </c>
      <c r="M201" s="4" t="s">
        <v>38</v>
      </c>
      <c r="N201" s="12">
        <f t="shared" si="144"/>
        <v>23</v>
      </c>
      <c r="O201" s="44">
        <v>23</v>
      </c>
      <c r="P201" s="44"/>
      <c r="Q201" s="44"/>
      <c r="R201" s="44"/>
      <c r="S201" s="44"/>
      <c r="T201" s="44"/>
      <c r="U201" s="44"/>
      <c r="V201" s="44"/>
    </row>
    <row r="202" spans="1:22" ht="52.8" x14ac:dyDescent="0.3">
      <c r="A202" s="14" t="s">
        <v>780</v>
      </c>
      <c r="B202" s="15" t="s">
        <v>781</v>
      </c>
      <c r="C202" s="5" t="str">
        <f t="shared" si="162"/>
        <v>florabase</v>
      </c>
      <c r="D202" s="15" t="s">
        <v>782</v>
      </c>
      <c r="E202" s="15"/>
      <c r="F202" s="80" t="s">
        <v>1478</v>
      </c>
      <c r="G202" s="28" t="s">
        <v>49</v>
      </c>
      <c r="H202" s="4" t="s">
        <v>102</v>
      </c>
      <c r="I202" s="4" t="s">
        <v>750</v>
      </c>
      <c r="J202" s="4" t="s">
        <v>122</v>
      </c>
      <c r="K202" s="4" t="s">
        <v>517</v>
      </c>
      <c r="L202" s="13" t="s">
        <v>90</v>
      </c>
      <c r="M202" s="4" t="s">
        <v>441</v>
      </c>
      <c r="N202" s="12">
        <f t="shared" si="144"/>
        <v>39</v>
      </c>
      <c r="O202" s="44">
        <v>39</v>
      </c>
      <c r="P202" s="44"/>
      <c r="Q202" s="44"/>
      <c r="R202" s="44"/>
      <c r="S202" s="44"/>
      <c r="T202" s="44"/>
      <c r="U202" s="44"/>
      <c r="V202" s="44"/>
    </row>
    <row r="203" spans="1:22" ht="39.6" x14ac:dyDescent="0.3">
      <c r="A203" s="14" t="s">
        <v>784</v>
      </c>
      <c r="B203" s="15" t="s">
        <v>20</v>
      </c>
      <c r="C203" s="5" t="str">
        <f t="shared" ref="C203" si="163">HYPERLINK(IF(ISBLANK($D203),fb_search &amp; $A203, fb_profile&amp;$D203),"florabase")</f>
        <v>florabase</v>
      </c>
      <c r="D203" s="15" t="s">
        <v>785</v>
      </c>
      <c r="E203" s="15"/>
      <c r="F203" s="80" t="s">
        <v>1479</v>
      </c>
      <c r="G203" s="28" t="s">
        <v>49</v>
      </c>
      <c r="H203" s="4" t="s">
        <v>129</v>
      </c>
      <c r="I203" s="4" t="s">
        <v>129</v>
      </c>
      <c r="J203" s="4" t="s">
        <v>79</v>
      </c>
      <c r="K203" s="4" t="s">
        <v>212</v>
      </c>
      <c r="L203" s="4" t="s">
        <v>339</v>
      </c>
      <c r="M203" s="4" t="s">
        <v>20</v>
      </c>
      <c r="N203" s="12">
        <f t="shared" si="144"/>
        <v>20</v>
      </c>
      <c r="O203" s="44">
        <v>20</v>
      </c>
      <c r="P203" s="44"/>
      <c r="Q203" s="44"/>
      <c r="R203" s="44"/>
      <c r="S203" s="44"/>
      <c r="T203" s="44"/>
      <c r="U203" s="44"/>
      <c r="V203" s="44"/>
    </row>
    <row r="204" spans="1:22" ht="39.6" x14ac:dyDescent="0.3">
      <c r="A204" s="14" t="s">
        <v>786</v>
      </c>
      <c r="B204" s="15" t="s">
        <v>20</v>
      </c>
      <c r="C204" s="5" t="str">
        <f t="shared" ref="C204" si="164">HYPERLINK(IF(ISBLANK($D204),fb_search &amp; $A204, fb_profile&amp;$D204),"florabase")</f>
        <v>florabase</v>
      </c>
      <c r="D204" s="15" t="s">
        <v>787</v>
      </c>
      <c r="E204" s="15"/>
      <c r="F204" s="80" t="s">
        <v>1480</v>
      </c>
      <c r="G204" s="42" t="s">
        <v>33</v>
      </c>
      <c r="H204" s="4" t="s">
        <v>20</v>
      </c>
      <c r="I204" s="4" t="s">
        <v>783</v>
      </c>
      <c r="J204" s="4" t="s">
        <v>88</v>
      </c>
      <c r="K204" s="4" t="s">
        <v>51</v>
      </c>
      <c r="L204" s="4" t="s">
        <v>281</v>
      </c>
      <c r="M204" s="4" t="s">
        <v>38</v>
      </c>
      <c r="N204" s="12">
        <f t="shared" si="144"/>
        <v>47</v>
      </c>
      <c r="O204" s="44">
        <v>47</v>
      </c>
      <c r="P204" s="44"/>
      <c r="Q204" s="44"/>
      <c r="R204" s="44"/>
      <c r="S204" s="44"/>
      <c r="T204" s="44"/>
      <c r="U204" s="44"/>
      <c r="V204" s="44"/>
    </row>
    <row r="205" spans="1:22" ht="39.6" x14ac:dyDescent="0.3">
      <c r="A205" s="14" t="s">
        <v>788</v>
      </c>
      <c r="B205" s="15" t="s">
        <v>20</v>
      </c>
      <c r="C205" s="5" t="str">
        <f t="shared" ref="C205" si="165">HYPERLINK(IF(ISBLANK($D205),fb_search &amp; $A205, fb_profile&amp;$D205),"florabase")</f>
        <v>florabase</v>
      </c>
      <c r="D205" s="15">
        <v>20512</v>
      </c>
      <c r="E205" s="15"/>
      <c r="F205" s="80" t="s">
        <v>1481</v>
      </c>
      <c r="G205" s="42" t="s">
        <v>33</v>
      </c>
      <c r="H205" s="4" t="s">
        <v>566</v>
      </c>
      <c r="I205" s="4" t="s">
        <v>20</v>
      </c>
      <c r="J205" s="4" t="s">
        <v>79</v>
      </c>
      <c r="K205" s="4" t="s">
        <v>51</v>
      </c>
      <c r="L205" s="4" t="s">
        <v>123</v>
      </c>
      <c r="M205" s="4" t="s">
        <v>282</v>
      </c>
      <c r="N205" s="12">
        <f t="shared" si="144"/>
        <v>5</v>
      </c>
      <c r="O205" s="44">
        <v>5</v>
      </c>
      <c r="P205" s="44"/>
      <c r="Q205" s="44"/>
      <c r="R205" s="44"/>
      <c r="S205" s="44"/>
      <c r="T205" s="44"/>
      <c r="U205" s="44"/>
      <c r="V205" s="44"/>
    </row>
    <row r="206" spans="1:22" ht="39.6" x14ac:dyDescent="0.3">
      <c r="A206" s="14" t="s">
        <v>789</v>
      </c>
      <c r="B206" s="15" t="s">
        <v>20</v>
      </c>
      <c r="C206" s="5" t="str">
        <f t="shared" ref="C206" si="166">HYPERLINK(IF(ISBLANK($D206),fb_search &amp; $A206, fb_profile&amp;$D206),"florabase")</f>
        <v>florabase</v>
      </c>
      <c r="D206" s="15" t="s">
        <v>790</v>
      </c>
      <c r="E206" s="15"/>
      <c r="F206" s="80" t="s">
        <v>1482</v>
      </c>
      <c r="G206" s="42" t="s">
        <v>33</v>
      </c>
      <c r="H206" s="4" t="s">
        <v>118</v>
      </c>
      <c r="I206" s="4" t="s">
        <v>102</v>
      </c>
      <c r="J206" s="4" t="s">
        <v>79</v>
      </c>
      <c r="K206" s="4" t="s">
        <v>37</v>
      </c>
      <c r="L206" s="4" t="s">
        <v>791</v>
      </c>
      <c r="M206" s="4" t="s">
        <v>282</v>
      </c>
      <c r="N206" s="12">
        <f t="shared" si="144"/>
        <v>20</v>
      </c>
      <c r="O206" s="44">
        <v>20</v>
      </c>
      <c r="P206" s="44"/>
      <c r="Q206" s="44"/>
      <c r="R206" s="44"/>
      <c r="S206" s="44"/>
      <c r="T206" s="44"/>
      <c r="U206" s="44"/>
      <c r="V206" s="44"/>
    </row>
    <row r="207" spans="1:22" ht="52.8" x14ac:dyDescent="0.3">
      <c r="A207" s="14" t="s">
        <v>792</v>
      </c>
      <c r="B207" s="15" t="s">
        <v>793</v>
      </c>
      <c r="C207" s="5" t="str">
        <f t="shared" ref="C207" si="167">HYPERLINK(IF(ISBLANK($D207),fb_search &amp; $A207, fb_profile&amp;$D207),"florabase")</f>
        <v>florabase</v>
      </c>
      <c r="D207" s="15" t="s">
        <v>794</v>
      </c>
      <c r="E207" s="15"/>
      <c r="F207" s="80" t="s">
        <v>1483</v>
      </c>
      <c r="G207" s="42" t="s">
        <v>33</v>
      </c>
      <c r="H207" s="4" t="s">
        <v>280</v>
      </c>
      <c r="I207" s="4" t="s">
        <v>795</v>
      </c>
      <c r="J207" s="4" t="s">
        <v>57</v>
      </c>
      <c r="K207" s="4" t="s">
        <v>45</v>
      </c>
      <c r="L207" s="4" t="s">
        <v>67</v>
      </c>
      <c r="M207" s="4" t="s">
        <v>299</v>
      </c>
      <c r="N207" s="12">
        <f t="shared" si="144"/>
        <v>5</v>
      </c>
      <c r="O207" s="44">
        <v>5</v>
      </c>
      <c r="P207" s="44"/>
      <c r="Q207" s="44"/>
      <c r="R207" s="44"/>
      <c r="S207" s="44"/>
      <c r="T207" s="44"/>
      <c r="U207" s="44"/>
      <c r="V207" s="44"/>
    </row>
    <row r="208" spans="1:22" ht="39.6" x14ac:dyDescent="0.3">
      <c r="A208" s="14" t="s">
        <v>796</v>
      </c>
      <c r="B208" s="15" t="s">
        <v>797</v>
      </c>
      <c r="C208" s="5" t="str">
        <f t="shared" ref="C208" si="168">HYPERLINK(IF(ISBLANK($D208),fb_search &amp; $A208, fb_profile&amp;$D208),"florabase")</f>
        <v>florabase</v>
      </c>
      <c r="D208" s="15" t="s">
        <v>798</v>
      </c>
      <c r="E208" s="15"/>
      <c r="F208" s="80" t="s">
        <v>1484</v>
      </c>
      <c r="G208" s="32" t="s">
        <v>71</v>
      </c>
      <c r="H208" s="4" t="s">
        <v>78</v>
      </c>
      <c r="I208" s="4" t="s">
        <v>280</v>
      </c>
      <c r="J208" s="4" t="s">
        <v>256</v>
      </c>
      <c r="K208" s="4" t="s">
        <v>554</v>
      </c>
      <c r="L208" s="4" t="s">
        <v>339</v>
      </c>
      <c r="M208" s="4" t="s">
        <v>407</v>
      </c>
      <c r="N208" s="12">
        <f t="shared" si="144"/>
        <v>11</v>
      </c>
      <c r="O208" s="44">
        <v>11</v>
      </c>
      <c r="P208" s="44"/>
      <c r="Q208" s="44"/>
      <c r="R208" s="44"/>
      <c r="S208" s="44"/>
      <c r="T208" s="44"/>
      <c r="U208" s="44"/>
      <c r="V208" s="44"/>
    </row>
    <row r="209" spans="1:22" ht="52.8" x14ac:dyDescent="0.3">
      <c r="A209" s="14" t="s">
        <v>799</v>
      </c>
      <c r="B209" s="15" t="s">
        <v>800</v>
      </c>
      <c r="C209" s="5" t="str">
        <f t="shared" ref="C209:C210" si="169">HYPERLINK(IF(ISBLANK($D209),fb_search &amp; $A209, fb_profile&amp;$D209),"florabase")</f>
        <v>florabase</v>
      </c>
      <c r="D209" s="15" t="s">
        <v>801</v>
      </c>
      <c r="E209" s="15"/>
      <c r="F209" s="80" t="s">
        <v>1485</v>
      </c>
      <c r="G209" s="39" t="s">
        <v>41</v>
      </c>
      <c r="H209" s="4" t="s">
        <v>97</v>
      </c>
      <c r="I209" s="4" t="s">
        <v>42</v>
      </c>
      <c r="J209" s="4" t="s">
        <v>380</v>
      </c>
      <c r="K209" s="4" t="s">
        <v>554</v>
      </c>
      <c r="L209" s="4" t="s">
        <v>157</v>
      </c>
      <c r="M209" s="4" t="s">
        <v>407</v>
      </c>
      <c r="N209" s="12">
        <f t="shared" si="144"/>
        <v>37</v>
      </c>
      <c r="O209" s="44">
        <v>37</v>
      </c>
      <c r="P209" s="44"/>
      <c r="Q209" s="44"/>
      <c r="R209" s="44"/>
      <c r="S209" s="44"/>
      <c r="T209" s="44"/>
      <c r="U209" s="44"/>
      <c r="V209" s="44"/>
    </row>
    <row r="210" spans="1:22" ht="39.6" x14ac:dyDescent="0.3">
      <c r="A210" s="14" t="s">
        <v>802</v>
      </c>
      <c r="B210" s="15" t="s">
        <v>803</v>
      </c>
      <c r="C210" s="5" t="str">
        <f t="shared" si="169"/>
        <v>florabase</v>
      </c>
      <c r="D210" s="15" t="s">
        <v>804</v>
      </c>
      <c r="E210" s="15"/>
      <c r="F210" s="80" t="s">
        <v>1486</v>
      </c>
      <c r="G210" s="39" t="s">
        <v>41</v>
      </c>
      <c r="H210" s="4" t="s">
        <v>96</v>
      </c>
      <c r="I210" s="4" t="s">
        <v>96</v>
      </c>
      <c r="J210" s="4" t="s">
        <v>380</v>
      </c>
      <c r="K210" s="4" t="s">
        <v>554</v>
      </c>
      <c r="L210" s="4" t="s">
        <v>234</v>
      </c>
      <c r="M210" s="4" t="s">
        <v>407</v>
      </c>
      <c r="N210" s="12">
        <f t="shared" si="144"/>
        <v>8</v>
      </c>
      <c r="O210" s="44">
        <v>8</v>
      </c>
      <c r="P210" s="44"/>
      <c r="Q210" s="44"/>
      <c r="R210" s="44"/>
      <c r="S210" s="44"/>
      <c r="T210" s="44"/>
      <c r="U210" s="44"/>
      <c r="V210" s="44"/>
    </row>
    <row r="211" spans="1:22" ht="52.8" x14ac:dyDescent="0.3">
      <c r="A211" s="14" t="s">
        <v>805</v>
      </c>
      <c r="B211" s="15" t="s">
        <v>806</v>
      </c>
      <c r="C211" s="5" t="str">
        <f t="shared" ref="C211" si="170">HYPERLINK(IF(ISBLANK($D211),fb_search &amp; $A211, fb_profile&amp;$D211),"florabase")</f>
        <v>florabase</v>
      </c>
      <c r="D211" s="15" t="s">
        <v>807</v>
      </c>
      <c r="E211" s="15"/>
      <c r="F211" s="80" t="s">
        <v>1487</v>
      </c>
      <c r="G211" s="32" t="s">
        <v>71</v>
      </c>
      <c r="H211" s="4" t="s">
        <v>291</v>
      </c>
      <c r="I211" s="4" t="s">
        <v>280</v>
      </c>
      <c r="J211" s="4" t="s">
        <v>380</v>
      </c>
      <c r="K211" s="4" t="s">
        <v>808</v>
      </c>
      <c r="L211" s="4" t="s">
        <v>319</v>
      </c>
      <c r="M211" s="4" t="s">
        <v>370</v>
      </c>
      <c r="N211" s="12">
        <f t="shared" si="144"/>
        <v>42</v>
      </c>
      <c r="O211" s="44">
        <v>42</v>
      </c>
      <c r="P211" s="44"/>
      <c r="Q211" s="44"/>
      <c r="R211" s="44"/>
      <c r="S211" s="44"/>
      <c r="T211" s="44"/>
      <c r="U211" s="44"/>
      <c r="V211" s="44"/>
    </row>
    <row r="212" spans="1:22" ht="39.6" x14ac:dyDescent="0.3">
      <c r="A212" s="14" t="s">
        <v>809</v>
      </c>
      <c r="B212" s="34" t="s">
        <v>20</v>
      </c>
      <c r="C212" s="5" t="str">
        <f t="shared" ref="C212:C213" si="171">HYPERLINK(IF(ISBLANK($D212),fb_search &amp; $A212, fb_profile&amp;$D212),"florabase")</f>
        <v>florabase</v>
      </c>
      <c r="D212" s="15">
        <v>19284</v>
      </c>
      <c r="E212" s="15"/>
      <c r="F212" s="84" t="s">
        <v>1488</v>
      </c>
      <c r="G212" s="63" t="s">
        <v>811</v>
      </c>
      <c r="H212" s="4" t="s">
        <v>106</v>
      </c>
      <c r="I212" s="4" t="s">
        <v>812</v>
      </c>
      <c r="J212" s="4" t="s">
        <v>398</v>
      </c>
      <c r="K212" s="4" t="s">
        <v>365</v>
      </c>
      <c r="L212" s="4" t="s">
        <v>123</v>
      </c>
      <c r="M212" s="4" t="s">
        <v>407</v>
      </c>
      <c r="N212" s="12">
        <f t="shared" si="144"/>
        <v>15</v>
      </c>
      <c r="O212" s="44">
        <v>15</v>
      </c>
      <c r="P212" s="44"/>
      <c r="Q212" s="44"/>
      <c r="R212" s="44"/>
      <c r="S212" s="44"/>
      <c r="T212" s="44"/>
      <c r="U212" s="44"/>
      <c r="V212" s="44"/>
    </row>
    <row r="213" spans="1:22" ht="39.6" x14ac:dyDescent="0.3">
      <c r="A213" s="19" t="s">
        <v>810</v>
      </c>
      <c r="B213" s="34"/>
      <c r="C213" s="5" t="str">
        <f t="shared" si="171"/>
        <v>florabase</v>
      </c>
      <c r="D213" s="15">
        <v>13165</v>
      </c>
      <c r="E213" s="15"/>
      <c r="F213" s="84" t="s">
        <v>1489</v>
      </c>
      <c r="G213" s="64" t="s">
        <v>813</v>
      </c>
      <c r="H213" s="4" t="s">
        <v>814</v>
      </c>
      <c r="I213" s="4"/>
      <c r="J213" s="4" t="s">
        <v>815</v>
      </c>
      <c r="K213" s="4" t="s">
        <v>816</v>
      </c>
      <c r="L213" s="4" t="s">
        <v>392</v>
      </c>
      <c r="M213" s="4"/>
      <c r="N213" s="12">
        <f t="shared" si="144"/>
        <v>24</v>
      </c>
      <c r="O213" s="44"/>
      <c r="P213" s="44"/>
      <c r="Q213" s="44"/>
      <c r="R213" s="44"/>
      <c r="S213" s="44"/>
      <c r="T213" s="44"/>
      <c r="U213" s="44"/>
      <c r="V213" s="44">
        <v>24</v>
      </c>
    </row>
    <row r="214" spans="1:22" ht="52.8" x14ac:dyDescent="0.3">
      <c r="A214" s="24" t="s">
        <v>817</v>
      </c>
      <c r="B214" s="25"/>
      <c r="C214" s="5" t="str">
        <f t="shared" ref="C214:C215" si="172">HYPERLINK(IF(ISBLANK($D214),fb_search &amp; $A214, fb_profile&amp;$D214),"florabase")</f>
        <v>florabase</v>
      </c>
      <c r="D214" s="15" t="s">
        <v>818</v>
      </c>
      <c r="E214" s="15" t="s">
        <v>219</v>
      </c>
      <c r="F214" s="82" t="s">
        <v>1490</v>
      </c>
      <c r="G214" s="42" t="s">
        <v>33</v>
      </c>
      <c r="H214" s="4" t="s">
        <v>211</v>
      </c>
      <c r="I214" s="4" t="s">
        <v>671</v>
      </c>
      <c r="J214" s="4" t="s">
        <v>490</v>
      </c>
      <c r="K214" s="4" t="s">
        <v>822</v>
      </c>
      <c r="L214" s="4" t="s">
        <v>823</v>
      </c>
      <c r="M214" s="4" t="s">
        <v>299</v>
      </c>
      <c r="N214" s="12">
        <f t="shared" si="144"/>
        <v>15</v>
      </c>
      <c r="O214" s="44"/>
      <c r="P214" s="44">
        <v>15</v>
      </c>
      <c r="Q214" s="44"/>
      <c r="R214" s="44"/>
      <c r="S214" s="44"/>
      <c r="T214" s="44"/>
      <c r="U214" s="44"/>
      <c r="V214" s="44"/>
    </row>
    <row r="215" spans="1:22" ht="39.6" x14ac:dyDescent="0.3">
      <c r="A215" s="14" t="s">
        <v>819</v>
      </c>
      <c r="B215" s="15" t="s">
        <v>820</v>
      </c>
      <c r="C215" s="5" t="str">
        <f t="shared" si="172"/>
        <v>florabase</v>
      </c>
      <c r="D215" s="15" t="s">
        <v>821</v>
      </c>
      <c r="E215" s="15"/>
      <c r="F215" s="80" t="s">
        <v>1491</v>
      </c>
      <c r="G215" s="26" t="s">
        <v>71</v>
      </c>
      <c r="H215" s="4" t="s">
        <v>170</v>
      </c>
      <c r="I215" s="4" t="s">
        <v>34</v>
      </c>
      <c r="J215" s="4" t="s">
        <v>122</v>
      </c>
      <c r="K215" s="4" t="s">
        <v>45</v>
      </c>
      <c r="L215" s="4" t="s">
        <v>241</v>
      </c>
      <c r="M215" s="4"/>
      <c r="N215" s="12">
        <f t="shared" si="144"/>
        <v>89</v>
      </c>
      <c r="O215" s="44">
        <v>89</v>
      </c>
      <c r="P215" s="44"/>
      <c r="Q215" s="44"/>
      <c r="R215" s="44"/>
      <c r="S215" s="44"/>
      <c r="T215" s="44"/>
      <c r="U215" s="44"/>
      <c r="V215" s="44"/>
    </row>
    <row r="216" spans="1:22" ht="52.8" x14ac:dyDescent="0.3">
      <c r="A216" s="14" t="s">
        <v>824</v>
      </c>
      <c r="B216" s="15" t="s">
        <v>20</v>
      </c>
      <c r="C216" s="5" t="str">
        <f t="shared" ref="C216" si="173">HYPERLINK(IF(ISBLANK($D216),fb_search &amp; $A216, fb_profile&amp;$D216),"florabase")</f>
        <v>florabase</v>
      </c>
      <c r="D216" s="15" t="s">
        <v>825</v>
      </c>
      <c r="E216" s="15"/>
      <c r="F216" s="80" t="s">
        <v>1492</v>
      </c>
      <c r="G216" s="41" t="s">
        <v>14</v>
      </c>
      <c r="H216" s="4" t="s">
        <v>826</v>
      </c>
      <c r="I216" s="4" t="s">
        <v>126</v>
      </c>
      <c r="J216" s="4" t="s">
        <v>159</v>
      </c>
      <c r="K216" s="4" t="s">
        <v>37</v>
      </c>
      <c r="L216" s="4" t="s">
        <v>268</v>
      </c>
      <c r="M216" s="4" t="s">
        <v>282</v>
      </c>
      <c r="N216" s="12">
        <f t="shared" si="144"/>
        <v>6</v>
      </c>
      <c r="O216" s="44"/>
      <c r="P216" s="44"/>
      <c r="Q216" s="44">
        <v>6</v>
      </c>
      <c r="R216" s="44"/>
      <c r="S216" s="44"/>
      <c r="T216" s="44"/>
      <c r="U216" s="44"/>
      <c r="V216" s="44"/>
    </row>
    <row r="217" spans="1:22" ht="39.6" x14ac:dyDescent="0.3">
      <c r="A217" s="24" t="s">
        <v>827</v>
      </c>
      <c r="B217" s="25"/>
      <c r="C217" s="5" t="str">
        <f t="shared" ref="C217" si="174">HYPERLINK(IF(ISBLANK($D217),fb_search &amp; $A217, fb_profile&amp;$D217),"florabase")</f>
        <v>florabase</v>
      </c>
      <c r="D217" s="15">
        <v>51457</v>
      </c>
      <c r="E217" s="15" t="s">
        <v>448</v>
      </c>
      <c r="F217" s="82" t="s">
        <v>1493</v>
      </c>
      <c r="G217" s="39" t="s">
        <v>41</v>
      </c>
      <c r="H217" s="4" t="s">
        <v>828</v>
      </c>
      <c r="I217" s="4" t="s">
        <v>829</v>
      </c>
      <c r="J217" s="4" t="s">
        <v>122</v>
      </c>
      <c r="K217" s="4" t="s">
        <v>51</v>
      </c>
      <c r="L217" s="4" t="s">
        <v>90</v>
      </c>
      <c r="M217" s="4"/>
      <c r="N217" s="12">
        <f t="shared" si="144"/>
        <v>20</v>
      </c>
      <c r="O217" s="44">
        <v>20</v>
      </c>
      <c r="P217" s="44"/>
      <c r="Q217" s="44"/>
      <c r="R217" s="44"/>
      <c r="S217" s="44"/>
      <c r="T217" s="44"/>
      <c r="U217" s="44"/>
      <c r="V217" s="44"/>
    </row>
    <row r="218" spans="1:22" ht="39.6" x14ac:dyDescent="0.3">
      <c r="A218" s="21" t="s">
        <v>830</v>
      </c>
      <c r="B218" s="22" t="s">
        <v>831</v>
      </c>
      <c r="C218" s="5" t="str">
        <f t="shared" ref="C218" si="175">HYPERLINK(IF(ISBLANK($D218),fb_search &amp; $A218, fb_profile&amp;$D218),"florabase")</f>
        <v>florabase</v>
      </c>
      <c r="D218" s="15" t="s">
        <v>832</v>
      </c>
      <c r="E218" s="15" t="s">
        <v>65</v>
      </c>
      <c r="F218" s="81" t="s">
        <v>1494</v>
      </c>
      <c r="G218" s="39" t="s">
        <v>41</v>
      </c>
      <c r="H218" s="65" t="s">
        <v>833</v>
      </c>
      <c r="I218" s="4" t="s">
        <v>87</v>
      </c>
      <c r="J218" s="4" t="s">
        <v>79</v>
      </c>
      <c r="K218" s="4" t="s">
        <v>37</v>
      </c>
      <c r="L218" s="4" t="s">
        <v>46</v>
      </c>
      <c r="M218" s="4"/>
      <c r="N218" s="12">
        <f t="shared" si="144"/>
        <v>3</v>
      </c>
      <c r="O218" s="44"/>
      <c r="P218" s="44"/>
      <c r="Q218" s="44"/>
      <c r="R218" s="44">
        <v>3</v>
      </c>
      <c r="S218" s="44"/>
      <c r="T218" s="44"/>
      <c r="U218" s="44"/>
      <c r="V218" s="44"/>
    </row>
    <row r="219" spans="1:22" ht="52.8" x14ac:dyDescent="0.3">
      <c r="A219" s="14" t="s">
        <v>834</v>
      </c>
      <c r="B219" s="15" t="s">
        <v>835</v>
      </c>
      <c r="C219" s="5" t="str">
        <f t="shared" ref="C219" si="176">HYPERLINK(IF(ISBLANK($D219),fb_search &amp; $A219, fb_profile&amp;$D219),"florabase")</f>
        <v>florabase</v>
      </c>
      <c r="D219" s="15" t="s">
        <v>836</v>
      </c>
      <c r="E219" s="15"/>
      <c r="F219" s="80" t="s">
        <v>1495</v>
      </c>
      <c r="G219" s="28" t="s">
        <v>49</v>
      </c>
      <c r="H219" s="4" t="s">
        <v>837</v>
      </c>
      <c r="I219" s="4" t="s">
        <v>837</v>
      </c>
      <c r="J219" s="4" t="s">
        <v>57</v>
      </c>
      <c r="K219" s="4" t="s">
        <v>51</v>
      </c>
      <c r="L219" s="4" t="s">
        <v>838</v>
      </c>
      <c r="M219" s="4" t="s">
        <v>174</v>
      </c>
      <c r="N219" s="12">
        <f t="shared" si="144"/>
        <v>8</v>
      </c>
      <c r="O219" s="44"/>
      <c r="P219" s="44"/>
      <c r="Q219" s="44">
        <v>8</v>
      </c>
      <c r="R219" s="44"/>
      <c r="S219" s="44"/>
      <c r="T219" s="44"/>
      <c r="U219" s="44"/>
      <c r="V219" s="44"/>
    </row>
    <row r="220" spans="1:22" ht="39.6" x14ac:dyDescent="0.3">
      <c r="A220" s="19" t="s">
        <v>839</v>
      </c>
      <c r="B220" s="15" t="s">
        <v>840</v>
      </c>
      <c r="C220" s="5" t="str">
        <f t="shared" ref="C220" si="177">HYPERLINK(IF(ISBLANK($D220),fb_search &amp; $A220, fb_profile&amp;$D220),"florabase")</f>
        <v>florabase</v>
      </c>
      <c r="D220" s="15" t="s">
        <v>841</v>
      </c>
      <c r="E220" s="15"/>
      <c r="F220" s="80" t="s">
        <v>1496</v>
      </c>
      <c r="G220" s="28" t="s">
        <v>49</v>
      </c>
      <c r="H220" s="4" t="s">
        <v>842</v>
      </c>
      <c r="I220" s="4" t="s">
        <v>843</v>
      </c>
      <c r="J220" s="4" t="s">
        <v>17</v>
      </c>
      <c r="K220" s="4" t="s">
        <v>51</v>
      </c>
      <c r="L220" s="4" t="s">
        <v>234</v>
      </c>
      <c r="M220" s="4" t="s">
        <v>282</v>
      </c>
      <c r="N220" s="12">
        <f t="shared" si="144"/>
        <v>19</v>
      </c>
      <c r="O220" s="44"/>
      <c r="P220" s="44"/>
      <c r="Q220" s="44">
        <v>19</v>
      </c>
      <c r="R220" s="44"/>
      <c r="S220" s="44"/>
      <c r="T220" s="44"/>
      <c r="U220" s="44"/>
      <c r="V220" s="44"/>
    </row>
    <row r="221" spans="1:22" ht="52.8" x14ac:dyDescent="0.3">
      <c r="A221" s="21" t="s">
        <v>844</v>
      </c>
      <c r="B221" s="22" t="s">
        <v>20</v>
      </c>
      <c r="C221" s="5" t="str">
        <f t="shared" ref="C221" si="178">HYPERLINK(IF(ISBLANK($D221),fb_search &amp; $A221, fb_profile&amp;$D221),"florabase")</f>
        <v>florabase</v>
      </c>
      <c r="D221" s="15" t="s">
        <v>845</v>
      </c>
      <c r="E221" s="15" t="s">
        <v>65</v>
      </c>
      <c r="F221" s="81" t="s">
        <v>1497</v>
      </c>
      <c r="G221" s="42" t="s">
        <v>33</v>
      </c>
      <c r="H221" s="4"/>
      <c r="I221" s="4" t="s">
        <v>846</v>
      </c>
      <c r="J221" s="4" t="s">
        <v>122</v>
      </c>
      <c r="K221" s="4" t="s">
        <v>517</v>
      </c>
      <c r="L221" s="4" t="s">
        <v>234</v>
      </c>
      <c r="M221" s="4" t="s">
        <v>282</v>
      </c>
      <c r="N221" s="12">
        <f t="shared" si="144"/>
        <v>30</v>
      </c>
      <c r="O221" s="44">
        <v>30</v>
      </c>
      <c r="P221" s="44"/>
      <c r="Q221" s="44"/>
      <c r="R221" s="44"/>
      <c r="S221" s="44"/>
      <c r="T221" s="44"/>
      <c r="U221" s="44"/>
      <c r="V221" s="44"/>
    </row>
    <row r="222" spans="1:22" ht="52.8" x14ac:dyDescent="0.3">
      <c r="A222" s="58" t="s">
        <v>847</v>
      </c>
      <c r="B222" s="59" t="s">
        <v>848</v>
      </c>
      <c r="C222" s="5" t="str">
        <f t="shared" ref="C222" si="179">HYPERLINK(IF(ISBLANK($D222),fb_search &amp; $A222, fb_profile&amp;$D222),"florabase")</f>
        <v>florabase</v>
      </c>
      <c r="D222" s="15" t="s">
        <v>849</v>
      </c>
      <c r="E222" s="15" t="s">
        <v>70</v>
      </c>
      <c r="F222" s="91" t="s">
        <v>1498</v>
      </c>
      <c r="G222" s="39" t="s">
        <v>41</v>
      </c>
      <c r="H222" s="4" t="s">
        <v>42</v>
      </c>
      <c r="I222" s="4" t="s">
        <v>42</v>
      </c>
      <c r="J222" s="4" t="s">
        <v>57</v>
      </c>
      <c r="K222" s="4" t="s">
        <v>51</v>
      </c>
      <c r="L222" s="4" t="s">
        <v>123</v>
      </c>
      <c r="M222" s="4" t="s">
        <v>282</v>
      </c>
      <c r="N222" s="12">
        <f t="shared" si="144"/>
        <v>9</v>
      </c>
      <c r="O222" s="44"/>
      <c r="P222" s="44"/>
      <c r="Q222" s="44">
        <v>9</v>
      </c>
      <c r="R222" s="44"/>
      <c r="S222" s="44"/>
      <c r="T222" s="44"/>
      <c r="U222" s="44"/>
      <c r="V222" s="44"/>
    </row>
    <row r="223" spans="1:22" ht="39.6" x14ac:dyDescent="0.3">
      <c r="A223" s="14" t="s">
        <v>850</v>
      </c>
      <c r="B223" s="15" t="s">
        <v>851</v>
      </c>
      <c r="C223" s="5" t="str">
        <f t="shared" ref="C223:C224" si="180">HYPERLINK(IF(ISBLANK($D223),fb_search &amp; $A223, fb_profile&amp;$D223),"florabase")</f>
        <v>florabase</v>
      </c>
      <c r="D223" s="15" t="s">
        <v>852</v>
      </c>
      <c r="E223" s="15"/>
      <c r="F223" s="80" t="s">
        <v>1499</v>
      </c>
      <c r="G223" s="42" t="s">
        <v>33</v>
      </c>
      <c r="H223" s="4" t="s">
        <v>78</v>
      </c>
      <c r="I223" s="4" t="s">
        <v>16</v>
      </c>
      <c r="J223" s="4" t="s">
        <v>79</v>
      </c>
      <c r="K223" s="4" t="s">
        <v>45</v>
      </c>
      <c r="L223" s="4" t="s">
        <v>268</v>
      </c>
      <c r="M223" s="4" t="s">
        <v>282</v>
      </c>
      <c r="N223" s="12">
        <f t="shared" si="144"/>
        <v>77</v>
      </c>
      <c r="O223" s="44">
        <v>57</v>
      </c>
      <c r="P223" s="44">
        <v>20</v>
      </c>
      <c r="Q223" s="44"/>
      <c r="R223" s="44"/>
      <c r="S223" s="44"/>
      <c r="T223" s="44"/>
      <c r="U223" s="44"/>
      <c r="V223" s="44"/>
    </row>
    <row r="224" spans="1:22" ht="52.8" x14ac:dyDescent="0.3">
      <c r="A224" s="14" t="s">
        <v>853</v>
      </c>
      <c r="B224" s="15" t="s">
        <v>20</v>
      </c>
      <c r="C224" s="5" t="str">
        <f t="shared" si="180"/>
        <v>florabase</v>
      </c>
      <c r="D224" s="15" t="s">
        <v>854</v>
      </c>
      <c r="E224" s="15"/>
      <c r="F224" s="80" t="s">
        <v>1500</v>
      </c>
      <c r="G224" s="28" t="s">
        <v>49</v>
      </c>
      <c r="H224" s="4" t="s">
        <v>855</v>
      </c>
      <c r="I224" s="4" t="s">
        <v>20</v>
      </c>
      <c r="J224" s="4" t="s">
        <v>17</v>
      </c>
      <c r="K224" s="4" t="s">
        <v>37</v>
      </c>
      <c r="L224" s="4" t="s">
        <v>595</v>
      </c>
      <c r="M224" s="4" t="s">
        <v>282</v>
      </c>
      <c r="N224" s="12">
        <f t="shared" si="144"/>
        <v>7</v>
      </c>
      <c r="O224" s="44"/>
      <c r="P224" s="44"/>
      <c r="Q224" s="44">
        <v>7</v>
      </c>
      <c r="R224" s="44"/>
      <c r="S224" s="44"/>
      <c r="T224" s="44"/>
      <c r="U224" s="44"/>
      <c r="V224" s="44"/>
    </row>
    <row r="225" spans="1:22" ht="52.8" x14ac:dyDescent="0.3">
      <c r="A225" s="14" t="s">
        <v>856</v>
      </c>
      <c r="B225" s="15" t="s">
        <v>857</v>
      </c>
      <c r="C225" s="5" t="str">
        <f t="shared" ref="C225" si="181">HYPERLINK(IF(ISBLANK($D225),fb_search &amp; $A225, fb_profile&amp;$D225),"florabase")</f>
        <v>florabase</v>
      </c>
      <c r="D225" s="15" t="s">
        <v>858</v>
      </c>
      <c r="E225" s="15"/>
      <c r="F225" s="80" t="s">
        <v>1501</v>
      </c>
      <c r="G225" s="28" t="s">
        <v>49</v>
      </c>
      <c r="H225" s="4" t="s">
        <v>102</v>
      </c>
      <c r="I225" s="4" t="s">
        <v>146</v>
      </c>
      <c r="J225" s="4" t="s">
        <v>17</v>
      </c>
      <c r="K225" s="4" t="s">
        <v>37</v>
      </c>
      <c r="L225" s="4" t="s">
        <v>595</v>
      </c>
      <c r="M225" s="4" t="s">
        <v>282</v>
      </c>
      <c r="N225" s="12">
        <f t="shared" si="144"/>
        <v>3</v>
      </c>
      <c r="O225" s="44"/>
      <c r="P225" s="44">
        <v>3</v>
      </c>
      <c r="Q225" s="44"/>
      <c r="R225" s="44"/>
      <c r="S225" s="44"/>
      <c r="T225" s="44"/>
      <c r="U225" s="44"/>
      <c r="V225" s="44"/>
    </row>
    <row r="226" spans="1:22" ht="41.4" x14ac:dyDescent="0.3">
      <c r="A226" s="24" t="s">
        <v>859</v>
      </c>
      <c r="B226" s="25" t="s">
        <v>860</v>
      </c>
      <c r="C226" s="5" t="str">
        <f t="shared" ref="C226" si="182">HYPERLINK(IF(ISBLANK($D226),fb_search &amp; $A226, fb_profile&amp;$D226),"florabase")</f>
        <v>florabase</v>
      </c>
      <c r="D226" s="15">
        <v>2083</v>
      </c>
      <c r="E226" s="15" t="s">
        <v>70</v>
      </c>
      <c r="F226" s="93" t="s">
        <v>1502</v>
      </c>
      <c r="G226" s="41" t="s">
        <v>14</v>
      </c>
      <c r="H226" s="4" t="s">
        <v>861</v>
      </c>
      <c r="I226" s="4"/>
      <c r="J226" s="4" t="s">
        <v>44</v>
      </c>
      <c r="K226" s="4" t="s">
        <v>51</v>
      </c>
      <c r="L226" s="4" t="s">
        <v>46</v>
      </c>
      <c r="M226" s="4"/>
      <c r="N226" s="12">
        <f t="shared" si="144"/>
        <v>12</v>
      </c>
      <c r="O226" s="44"/>
      <c r="P226" s="44"/>
      <c r="Q226" s="44"/>
      <c r="R226" s="44"/>
      <c r="S226" s="44"/>
      <c r="T226" s="44"/>
      <c r="U226" s="44">
        <v>12</v>
      </c>
      <c r="V226" s="44"/>
    </row>
    <row r="227" spans="1:22" ht="39.6" x14ac:dyDescent="0.3">
      <c r="A227" s="14" t="s">
        <v>862</v>
      </c>
      <c r="B227" s="15" t="s">
        <v>863</v>
      </c>
      <c r="C227" s="5" t="str">
        <f t="shared" ref="C227" si="183">HYPERLINK(IF(ISBLANK($D227),fb_search &amp; $A227, fb_profile&amp;$D227),"florabase")</f>
        <v>florabase</v>
      </c>
      <c r="D227" s="15" t="s">
        <v>864</v>
      </c>
      <c r="E227" s="15"/>
      <c r="F227" s="80" t="s">
        <v>1503</v>
      </c>
      <c r="G227" s="32" t="s">
        <v>71</v>
      </c>
      <c r="H227" s="4" t="s">
        <v>812</v>
      </c>
      <c r="I227" s="4" t="s">
        <v>42</v>
      </c>
      <c r="J227" s="4" t="s">
        <v>79</v>
      </c>
      <c r="K227" s="4" t="s">
        <v>45</v>
      </c>
      <c r="L227" s="4" t="s">
        <v>74</v>
      </c>
      <c r="M227" s="4" t="s">
        <v>282</v>
      </c>
      <c r="N227" s="12">
        <f t="shared" si="144"/>
        <v>42</v>
      </c>
      <c r="O227" s="44">
        <v>42</v>
      </c>
      <c r="P227" s="44"/>
      <c r="Q227" s="44"/>
      <c r="R227" s="44"/>
      <c r="S227" s="44"/>
      <c r="T227" s="44"/>
      <c r="U227" s="44"/>
      <c r="V227" s="44"/>
    </row>
    <row r="228" spans="1:22" ht="52.8" x14ac:dyDescent="0.3">
      <c r="A228" s="21" t="s">
        <v>865</v>
      </c>
      <c r="B228" s="22" t="s">
        <v>866</v>
      </c>
      <c r="C228" s="5" t="str">
        <f t="shared" ref="C228" si="184">HYPERLINK(IF(ISBLANK($D228),fb_search &amp; $A228, fb_profile&amp;$D228),"florabase")</f>
        <v>florabase</v>
      </c>
      <c r="D228" s="15" t="s">
        <v>867</v>
      </c>
      <c r="E228" s="15" t="s">
        <v>65</v>
      </c>
      <c r="F228" s="81" t="s">
        <v>1504</v>
      </c>
      <c r="G228" s="32" t="s">
        <v>71</v>
      </c>
      <c r="H228" s="4" t="s">
        <v>659</v>
      </c>
      <c r="I228" s="4" t="s">
        <v>113</v>
      </c>
      <c r="J228" s="4" t="s">
        <v>79</v>
      </c>
      <c r="K228" s="4" t="s">
        <v>37</v>
      </c>
      <c r="L228" s="4" t="s">
        <v>595</v>
      </c>
      <c r="M228" s="4" t="s">
        <v>174</v>
      </c>
      <c r="N228" s="12">
        <f t="shared" si="144"/>
        <v>55</v>
      </c>
      <c r="O228" s="44">
        <v>55</v>
      </c>
      <c r="P228" s="44"/>
      <c r="Q228" s="44"/>
      <c r="R228" s="44"/>
      <c r="S228" s="44"/>
      <c r="T228" s="44"/>
      <c r="U228" s="44"/>
      <c r="V228" s="44"/>
    </row>
    <row r="229" spans="1:22" ht="52.8" x14ac:dyDescent="0.3">
      <c r="A229" s="14" t="s">
        <v>868</v>
      </c>
      <c r="B229" s="15" t="s">
        <v>20</v>
      </c>
      <c r="C229" s="5" t="str">
        <f t="shared" ref="C229" si="185">HYPERLINK(IF(ISBLANK($D229),fb_search &amp; $A229, fb_profile&amp;$D229),"florabase")</f>
        <v>florabase</v>
      </c>
      <c r="D229" s="15" t="s">
        <v>869</v>
      </c>
      <c r="E229" s="15"/>
      <c r="F229" s="80" t="s">
        <v>1505</v>
      </c>
      <c r="G229" s="66" t="s">
        <v>41</v>
      </c>
      <c r="H229" s="4" t="s">
        <v>97</v>
      </c>
      <c r="I229" s="4" t="s">
        <v>42</v>
      </c>
      <c r="J229" s="4" t="s">
        <v>79</v>
      </c>
      <c r="K229" s="4" t="s">
        <v>37</v>
      </c>
      <c r="L229" s="4" t="s">
        <v>19</v>
      </c>
      <c r="M229" s="4"/>
      <c r="N229" s="12">
        <f t="shared" si="144"/>
        <v>61</v>
      </c>
      <c r="O229" s="44"/>
      <c r="P229" s="44">
        <v>61</v>
      </c>
      <c r="Q229" s="44"/>
      <c r="R229" s="44"/>
      <c r="S229" s="44"/>
      <c r="T229" s="44"/>
      <c r="U229" s="44"/>
      <c r="V229" s="44"/>
    </row>
    <row r="230" spans="1:22" ht="39.6" x14ac:dyDescent="0.3">
      <c r="A230" s="14" t="s">
        <v>870</v>
      </c>
      <c r="B230" s="15" t="s">
        <v>871</v>
      </c>
      <c r="C230" s="5" t="str">
        <f t="shared" ref="C230" si="186">HYPERLINK(IF(ISBLANK($D230),fb_search &amp; $A230, fb_profile&amp;$D230),"florabase")</f>
        <v>florabase</v>
      </c>
      <c r="D230" s="15">
        <v>5012</v>
      </c>
      <c r="E230" s="15"/>
      <c r="F230" s="80" t="s">
        <v>1506</v>
      </c>
      <c r="G230" s="39" t="s">
        <v>41</v>
      </c>
      <c r="H230" s="4" t="s">
        <v>43</v>
      </c>
      <c r="I230" s="4" t="s">
        <v>43</v>
      </c>
      <c r="J230" s="4" t="s">
        <v>872</v>
      </c>
      <c r="K230" s="4" t="s">
        <v>873</v>
      </c>
      <c r="L230" s="4" t="s">
        <v>213</v>
      </c>
      <c r="M230" s="4" t="s">
        <v>612</v>
      </c>
      <c r="N230" s="12">
        <f t="shared" si="144"/>
        <v>50</v>
      </c>
      <c r="O230" s="44"/>
      <c r="P230" s="44">
        <v>50</v>
      </c>
      <c r="Q230" s="44"/>
      <c r="R230" s="44"/>
      <c r="S230" s="44"/>
      <c r="T230" s="44"/>
      <c r="U230" s="44"/>
      <c r="V230" s="44"/>
    </row>
    <row r="231" spans="1:22" ht="39.6" x14ac:dyDescent="0.3">
      <c r="A231" s="14" t="s">
        <v>874</v>
      </c>
      <c r="B231" s="15" t="s">
        <v>20</v>
      </c>
      <c r="C231" s="5" t="str">
        <f t="shared" ref="C231:C232" si="187">HYPERLINK(IF(ISBLANK($D231),fb_search &amp; $A231, fb_profile&amp;$D231),"florabase")</f>
        <v>florabase</v>
      </c>
      <c r="D231" s="15" t="s">
        <v>875</v>
      </c>
      <c r="E231" s="15"/>
      <c r="F231" s="80" t="s">
        <v>1507</v>
      </c>
      <c r="G231" s="30" t="s">
        <v>49</v>
      </c>
      <c r="H231" s="4" t="s">
        <v>621</v>
      </c>
      <c r="I231" s="4" t="s">
        <v>43</v>
      </c>
      <c r="J231" s="4" t="s">
        <v>17</v>
      </c>
      <c r="K231" s="4" t="s">
        <v>45</v>
      </c>
      <c r="L231" s="4" t="s">
        <v>19</v>
      </c>
      <c r="M231" s="4" t="s">
        <v>282</v>
      </c>
      <c r="N231" s="12">
        <f t="shared" si="144"/>
        <v>8</v>
      </c>
      <c r="O231" s="44">
        <v>8</v>
      </c>
      <c r="P231" s="44"/>
      <c r="Q231" s="44"/>
      <c r="R231" s="44"/>
      <c r="S231" s="44"/>
      <c r="T231" s="44"/>
      <c r="U231" s="44"/>
      <c r="V231" s="44"/>
    </row>
    <row r="232" spans="1:22" ht="39.6" x14ac:dyDescent="0.3">
      <c r="A232" s="14" t="s">
        <v>876</v>
      </c>
      <c r="B232" s="15"/>
      <c r="C232" s="5" t="str">
        <f t="shared" si="187"/>
        <v>florabase</v>
      </c>
      <c r="D232" s="15">
        <v>2131</v>
      </c>
      <c r="E232" s="15"/>
      <c r="F232" s="79" t="s">
        <v>1508</v>
      </c>
      <c r="G232" s="28" t="s">
        <v>49</v>
      </c>
      <c r="H232" s="4" t="s">
        <v>113</v>
      </c>
      <c r="I232" s="4"/>
      <c r="J232" s="60" t="s">
        <v>17</v>
      </c>
      <c r="K232" s="60" t="s">
        <v>51</v>
      </c>
      <c r="L232" s="60" t="s">
        <v>298</v>
      </c>
      <c r="M232" s="60" t="s">
        <v>877</v>
      </c>
      <c r="N232" s="12">
        <f t="shared" si="144"/>
        <v>5</v>
      </c>
      <c r="O232" s="44"/>
      <c r="P232" s="44"/>
      <c r="Q232" s="44">
        <v>5</v>
      </c>
      <c r="R232" s="44"/>
      <c r="S232" s="44"/>
      <c r="T232" s="44"/>
      <c r="U232" s="44"/>
      <c r="V232" s="44"/>
    </row>
    <row r="233" spans="1:22" ht="52.8" x14ac:dyDescent="0.3">
      <c r="A233" s="14" t="s">
        <v>878</v>
      </c>
      <c r="B233" s="15" t="s">
        <v>879</v>
      </c>
      <c r="C233" s="5" t="str">
        <f t="shared" ref="C233" si="188">HYPERLINK(IF(ISBLANK($D233),fb_search &amp; $A233, fb_profile&amp;$D233),"florabase")</f>
        <v>florabase</v>
      </c>
      <c r="D233" s="15" t="s">
        <v>880</v>
      </c>
      <c r="E233" s="15"/>
      <c r="F233" s="86" t="s">
        <v>1509</v>
      </c>
      <c r="G233" s="41" t="s">
        <v>14</v>
      </c>
      <c r="H233" s="4" t="s">
        <v>881</v>
      </c>
      <c r="I233" s="4" t="s">
        <v>126</v>
      </c>
      <c r="J233" s="4" t="s">
        <v>17</v>
      </c>
      <c r="K233" s="4" t="s">
        <v>37</v>
      </c>
      <c r="L233" s="4" t="s">
        <v>213</v>
      </c>
      <c r="M233" s="4" t="s">
        <v>264</v>
      </c>
      <c r="N233" s="12">
        <f t="shared" si="144"/>
        <v>13</v>
      </c>
      <c r="O233" s="44"/>
      <c r="P233" s="44">
        <v>13</v>
      </c>
      <c r="Q233" s="44"/>
      <c r="R233" s="44"/>
      <c r="S233" s="44"/>
      <c r="T233" s="44"/>
      <c r="U233" s="44"/>
      <c r="V233" s="44"/>
    </row>
    <row r="234" spans="1:22" ht="39.6" x14ac:dyDescent="0.3">
      <c r="A234" s="14" t="s">
        <v>882</v>
      </c>
      <c r="B234" s="15" t="s">
        <v>883</v>
      </c>
      <c r="C234" s="5" t="str">
        <f t="shared" ref="C234" si="189">HYPERLINK(IF(ISBLANK($D234),fb_search &amp; $A234, fb_profile&amp;$D234),"florabase")</f>
        <v>florabase</v>
      </c>
      <c r="D234" s="15" t="s">
        <v>884</v>
      </c>
      <c r="E234" s="15"/>
      <c r="F234" s="80" t="s">
        <v>1510</v>
      </c>
      <c r="G234" s="30" t="s">
        <v>49</v>
      </c>
      <c r="H234" s="4" t="s">
        <v>220</v>
      </c>
      <c r="I234" s="4" t="s">
        <v>146</v>
      </c>
      <c r="J234" s="4" t="s">
        <v>17</v>
      </c>
      <c r="K234" s="4" t="s">
        <v>37</v>
      </c>
      <c r="L234" s="4" t="s">
        <v>46</v>
      </c>
      <c r="M234" s="4" t="s">
        <v>174</v>
      </c>
      <c r="N234" s="12">
        <f t="shared" si="144"/>
        <v>31</v>
      </c>
      <c r="O234" s="44">
        <v>31</v>
      </c>
      <c r="P234" s="44"/>
      <c r="Q234" s="44"/>
      <c r="R234" s="44"/>
      <c r="S234" s="44"/>
      <c r="T234" s="44"/>
      <c r="U234" s="44"/>
      <c r="V234" s="44"/>
    </row>
    <row r="235" spans="1:22" ht="52.8" x14ac:dyDescent="0.3">
      <c r="A235" s="14" t="s">
        <v>885</v>
      </c>
      <c r="B235" s="15" t="s">
        <v>886</v>
      </c>
      <c r="C235" s="5" t="str">
        <f t="shared" ref="C235:C236" si="190">HYPERLINK(IF(ISBLANK($D235),fb_search &amp; $A235, fb_profile&amp;$D235),"florabase")</f>
        <v>florabase</v>
      </c>
      <c r="D235" s="15" t="s">
        <v>887</v>
      </c>
      <c r="E235" s="15"/>
      <c r="F235" s="80" t="s">
        <v>1511</v>
      </c>
      <c r="G235" s="18" t="s">
        <v>41</v>
      </c>
      <c r="H235" s="4"/>
      <c r="I235" s="4"/>
      <c r="J235" s="4"/>
      <c r="K235" s="4"/>
      <c r="L235" s="4"/>
      <c r="M235" s="4" t="s">
        <v>282</v>
      </c>
      <c r="N235" s="12">
        <f t="shared" si="144"/>
        <v>2</v>
      </c>
      <c r="O235" s="44"/>
      <c r="P235" s="44">
        <v>2</v>
      </c>
      <c r="Q235" s="44"/>
      <c r="R235" s="44"/>
      <c r="S235" s="44"/>
      <c r="T235" s="44"/>
      <c r="U235" s="44"/>
      <c r="V235" s="44"/>
    </row>
    <row r="236" spans="1:22" ht="52.8" x14ac:dyDescent="0.3">
      <c r="A236" s="14" t="s">
        <v>888</v>
      </c>
      <c r="B236" s="15" t="s">
        <v>889</v>
      </c>
      <c r="C236" s="5" t="str">
        <f t="shared" si="190"/>
        <v>florabase</v>
      </c>
      <c r="D236" s="15" t="s">
        <v>890</v>
      </c>
      <c r="E236" s="15"/>
      <c r="F236" s="80" t="s">
        <v>1512</v>
      </c>
      <c r="G236" s="18" t="s">
        <v>41</v>
      </c>
      <c r="H236" s="4" t="s">
        <v>113</v>
      </c>
      <c r="I236" s="4" t="s">
        <v>891</v>
      </c>
      <c r="J236" s="4" t="s">
        <v>17</v>
      </c>
      <c r="K236" s="4" t="s">
        <v>37</v>
      </c>
      <c r="L236" s="4" t="s">
        <v>46</v>
      </c>
      <c r="M236" s="4" t="s">
        <v>20</v>
      </c>
      <c r="N236" s="12">
        <f t="shared" si="144"/>
        <v>33</v>
      </c>
      <c r="O236" s="44">
        <v>31</v>
      </c>
      <c r="P236" s="44">
        <v>2</v>
      </c>
      <c r="Q236" s="44"/>
      <c r="R236" s="44"/>
      <c r="S236" s="44"/>
      <c r="T236" s="44"/>
      <c r="U236" s="44"/>
      <c r="V236" s="44"/>
    </row>
    <row r="237" spans="1:22" ht="39.6" x14ac:dyDescent="0.3">
      <c r="A237" s="14" t="s">
        <v>892</v>
      </c>
      <c r="B237" s="15"/>
      <c r="C237" s="5" t="str">
        <f t="shared" ref="C237:C239" si="191">HYPERLINK(IF(ISBLANK($D237),fb_search &amp; $A237, fb_profile&amp;$D237),"florabase")</f>
        <v>florabase</v>
      </c>
      <c r="D237" s="15">
        <v>12227</v>
      </c>
      <c r="E237" s="15"/>
      <c r="F237" s="79" t="s">
        <v>1513</v>
      </c>
      <c r="G237" s="30" t="s">
        <v>49</v>
      </c>
      <c r="H237" s="4" t="s">
        <v>390</v>
      </c>
      <c r="I237" s="4"/>
      <c r="J237" s="4" t="s">
        <v>79</v>
      </c>
      <c r="K237" s="4" t="s">
        <v>37</v>
      </c>
      <c r="L237" s="4" t="s">
        <v>898</v>
      </c>
      <c r="M237" s="4" t="s">
        <v>174</v>
      </c>
      <c r="N237" s="12">
        <f t="shared" si="144"/>
        <v>10</v>
      </c>
      <c r="O237" s="44"/>
      <c r="P237" s="44"/>
      <c r="Q237" s="44">
        <v>10</v>
      </c>
      <c r="R237" s="44"/>
      <c r="S237" s="44"/>
      <c r="T237" s="44"/>
      <c r="U237" s="44"/>
      <c r="V237" s="44"/>
    </row>
    <row r="238" spans="1:22" ht="52.8" x14ac:dyDescent="0.3">
      <c r="A238" s="14" t="s">
        <v>893</v>
      </c>
      <c r="B238" s="15" t="s">
        <v>894</v>
      </c>
      <c r="C238" s="5" t="str">
        <f t="shared" si="191"/>
        <v>florabase</v>
      </c>
      <c r="D238" s="15" t="s">
        <v>895</v>
      </c>
      <c r="E238" s="15"/>
      <c r="F238" s="80" t="s">
        <v>1514</v>
      </c>
      <c r="G238" s="41" t="s">
        <v>14</v>
      </c>
      <c r="H238" s="4" t="s">
        <v>899</v>
      </c>
      <c r="I238" s="4" t="s">
        <v>56</v>
      </c>
      <c r="J238" s="4" t="s">
        <v>872</v>
      </c>
      <c r="K238" s="4" t="s">
        <v>37</v>
      </c>
      <c r="L238" s="4" t="s">
        <v>900</v>
      </c>
      <c r="M238" s="4" t="s">
        <v>612</v>
      </c>
      <c r="N238" s="12">
        <f t="shared" si="144"/>
        <v>12</v>
      </c>
      <c r="O238" s="44"/>
      <c r="P238" s="44">
        <v>12</v>
      </c>
      <c r="Q238" s="44"/>
      <c r="R238" s="44"/>
      <c r="S238" s="44"/>
      <c r="T238" s="44"/>
      <c r="U238" s="44"/>
      <c r="V238" s="44"/>
    </row>
    <row r="239" spans="1:22" ht="39.6" x14ac:dyDescent="0.3">
      <c r="A239" s="14" t="s">
        <v>896</v>
      </c>
      <c r="B239" s="15" t="s">
        <v>20</v>
      </c>
      <c r="C239" s="5" t="str">
        <f t="shared" si="191"/>
        <v>florabase</v>
      </c>
      <c r="D239" s="15" t="s">
        <v>897</v>
      </c>
      <c r="E239" s="15"/>
      <c r="F239" s="80" t="s">
        <v>1515</v>
      </c>
      <c r="G239" s="20" t="s">
        <v>49</v>
      </c>
      <c r="H239" s="4" t="s">
        <v>901</v>
      </c>
      <c r="I239" s="4" t="s">
        <v>113</v>
      </c>
      <c r="J239" s="4" t="s">
        <v>17</v>
      </c>
      <c r="K239" s="4" t="s">
        <v>51</v>
      </c>
      <c r="L239" s="4" t="s">
        <v>234</v>
      </c>
      <c r="M239" s="4" t="s">
        <v>174</v>
      </c>
      <c r="N239" s="12">
        <f t="shared" ref="N239:N302" si="192">SUM(O239:V239)</f>
        <v>9</v>
      </c>
      <c r="O239" s="44"/>
      <c r="P239" s="44">
        <v>9</v>
      </c>
      <c r="Q239" s="44"/>
      <c r="R239" s="44"/>
      <c r="S239" s="44"/>
      <c r="T239" s="44"/>
      <c r="U239" s="44"/>
      <c r="V239" s="44"/>
    </row>
    <row r="240" spans="1:22" ht="52.8" x14ac:dyDescent="0.3">
      <c r="A240" s="14" t="s">
        <v>902</v>
      </c>
      <c r="B240" s="15" t="s">
        <v>903</v>
      </c>
      <c r="C240" s="5" t="str">
        <f t="shared" ref="C240" si="193">HYPERLINK(IF(ISBLANK($D240),fb_search &amp; $A240, fb_profile&amp;$D240),"florabase")</f>
        <v>florabase</v>
      </c>
      <c r="D240" s="15" t="s">
        <v>904</v>
      </c>
      <c r="E240" s="15"/>
      <c r="F240" s="80" t="s">
        <v>1516</v>
      </c>
      <c r="G240" s="9" t="s">
        <v>14</v>
      </c>
      <c r="H240" s="4" t="s">
        <v>905</v>
      </c>
      <c r="I240" s="4" t="s">
        <v>126</v>
      </c>
      <c r="J240" s="4" t="s">
        <v>159</v>
      </c>
      <c r="K240" s="4" t="s">
        <v>45</v>
      </c>
      <c r="L240" s="4" t="s">
        <v>131</v>
      </c>
      <c r="M240" s="4" t="s">
        <v>264</v>
      </c>
      <c r="N240" s="12">
        <f t="shared" si="192"/>
        <v>18</v>
      </c>
      <c r="O240" s="44"/>
      <c r="P240" s="44">
        <v>18</v>
      </c>
      <c r="Q240" s="44"/>
      <c r="R240" s="44"/>
      <c r="S240" s="44"/>
      <c r="T240" s="44"/>
      <c r="U240" s="44"/>
      <c r="V240" s="44"/>
    </row>
    <row r="241" spans="1:22" ht="52.8" x14ac:dyDescent="0.3">
      <c r="A241" s="14" t="s">
        <v>906</v>
      </c>
      <c r="B241" s="15" t="s">
        <v>20</v>
      </c>
      <c r="C241" s="5" t="str">
        <f t="shared" ref="C241:C242" si="194">HYPERLINK(IF(ISBLANK($D241),fb_search &amp; $A241, fb_profile&amp;$D241),"florabase")</f>
        <v>florabase</v>
      </c>
      <c r="D241" s="15" t="s">
        <v>907</v>
      </c>
      <c r="E241" s="15"/>
      <c r="F241" s="80" t="s">
        <v>1517</v>
      </c>
      <c r="G241" s="30" t="s">
        <v>49</v>
      </c>
      <c r="H241" s="4" t="s">
        <v>129</v>
      </c>
      <c r="I241" s="4" t="s">
        <v>911</v>
      </c>
      <c r="J241" s="4" t="s">
        <v>79</v>
      </c>
      <c r="K241" s="4" t="s">
        <v>37</v>
      </c>
      <c r="L241" s="4" t="s">
        <v>81</v>
      </c>
      <c r="M241" s="4" t="s">
        <v>20</v>
      </c>
      <c r="N241" s="12">
        <f t="shared" si="192"/>
        <v>10</v>
      </c>
      <c r="O241" s="44"/>
      <c r="P241" s="44">
        <v>10</v>
      </c>
      <c r="Q241" s="44"/>
      <c r="R241" s="44"/>
      <c r="S241" s="44"/>
      <c r="T241" s="44"/>
      <c r="U241" s="44"/>
      <c r="V241" s="44"/>
    </row>
    <row r="242" spans="1:22" ht="52.8" x14ac:dyDescent="0.3">
      <c r="A242" s="14" t="s">
        <v>908</v>
      </c>
      <c r="B242" s="15" t="s">
        <v>909</v>
      </c>
      <c r="C242" s="5" t="str">
        <f t="shared" si="194"/>
        <v>florabase</v>
      </c>
      <c r="D242" s="15" t="s">
        <v>910</v>
      </c>
      <c r="E242" s="15"/>
      <c r="F242" s="80" t="s">
        <v>1518</v>
      </c>
      <c r="G242" s="43" t="s">
        <v>14</v>
      </c>
      <c r="H242" s="4" t="s">
        <v>273</v>
      </c>
      <c r="I242" s="4" t="s">
        <v>881</v>
      </c>
      <c r="J242" s="4" t="s">
        <v>79</v>
      </c>
      <c r="K242" s="4" t="s">
        <v>37</v>
      </c>
      <c r="L242" s="4" t="s">
        <v>685</v>
      </c>
      <c r="M242" s="4" t="s">
        <v>264</v>
      </c>
      <c r="N242" s="12">
        <f t="shared" si="192"/>
        <v>25</v>
      </c>
      <c r="O242" s="44"/>
      <c r="P242" s="44">
        <v>22</v>
      </c>
      <c r="Q242" s="44">
        <v>3</v>
      </c>
      <c r="R242" s="44"/>
      <c r="S242" s="44"/>
      <c r="T242" s="44"/>
      <c r="U242" s="44"/>
      <c r="V242" s="44"/>
    </row>
    <row r="243" spans="1:22" ht="39.6" x14ac:dyDescent="0.3">
      <c r="A243" s="14" t="s">
        <v>912</v>
      </c>
      <c r="B243" s="15" t="s">
        <v>913</v>
      </c>
      <c r="C243" s="5" t="str">
        <f t="shared" ref="C243" si="195">HYPERLINK(IF(ISBLANK($D243),fb_search &amp; $A243, fb_profile&amp;$D243),"florabase")</f>
        <v>florabase</v>
      </c>
      <c r="D243" s="15" t="s">
        <v>914</v>
      </c>
      <c r="E243" s="15"/>
      <c r="F243" s="80" t="s">
        <v>1519</v>
      </c>
      <c r="G243" s="20" t="s">
        <v>49</v>
      </c>
      <c r="H243" s="4" t="s">
        <v>121</v>
      </c>
      <c r="I243" s="4" t="s">
        <v>915</v>
      </c>
      <c r="J243" s="4" t="s">
        <v>79</v>
      </c>
      <c r="K243" s="4" t="s">
        <v>45</v>
      </c>
      <c r="L243" s="4" t="s">
        <v>74</v>
      </c>
      <c r="M243" s="4" t="s">
        <v>916</v>
      </c>
      <c r="N243" s="12">
        <f t="shared" si="192"/>
        <v>36</v>
      </c>
      <c r="O243" s="44">
        <v>36</v>
      </c>
      <c r="P243" s="44"/>
      <c r="Q243" s="44"/>
      <c r="R243" s="44"/>
      <c r="S243" s="44"/>
      <c r="T243" s="44"/>
      <c r="U243" s="44"/>
      <c r="V243" s="44"/>
    </row>
    <row r="244" spans="1:22" ht="39.6" x14ac:dyDescent="0.3">
      <c r="A244" s="14" t="s">
        <v>917</v>
      </c>
      <c r="B244" s="15" t="s">
        <v>20</v>
      </c>
      <c r="C244" s="5" t="str">
        <f t="shared" ref="C244:C245" si="196">HYPERLINK(IF(ISBLANK($D244),fb_search &amp; $A244, fb_profile&amp;$D244),"florabase")</f>
        <v>florabase</v>
      </c>
      <c r="D244" s="15" t="s">
        <v>918</v>
      </c>
      <c r="E244" s="15"/>
      <c r="F244" s="80" t="s">
        <v>1520</v>
      </c>
      <c r="G244" s="41" t="s">
        <v>14</v>
      </c>
      <c r="H244" s="4" t="s">
        <v>126</v>
      </c>
      <c r="I244" s="4" t="s">
        <v>102</v>
      </c>
      <c r="J244" s="4" t="s">
        <v>17</v>
      </c>
      <c r="K244" s="4" t="s">
        <v>37</v>
      </c>
      <c r="L244" s="4" t="s">
        <v>157</v>
      </c>
      <c r="M244" s="4" t="s">
        <v>282</v>
      </c>
      <c r="N244" s="12">
        <f t="shared" si="192"/>
        <v>31</v>
      </c>
      <c r="O244" s="44"/>
      <c r="P244" s="44">
        <v>31</v>
      </c>
      <c r="Q244" s="44"/>
      <c r="R244" s="44"/>
      <c r="S244" s="44"/>
      <c r="T244" s="44"/>
      <c r="U244" s="44"/>
      <c r="V244" s="44"/>
    </row>
    <row r="245" spans="1:22" ht="52.8" x14ac:dyDescent="0.3">
      <c r="A245" s="14" t="s">
        <v>919</v>
      </c>
      <c r="B245" s="15" t="s">
        <v>920</v>
      </c>
      <c r="C245" s="5" t="str">
        <f t="shared" si="196"/>
        <v>florabase</v>
      </c>
      <c r="D245" s="15" t="s">
        <v>921</v>
      </c>
      <c r="E245" s="15"/>
      <c r="F245" s="86" t="s">
        <v>1521</v>
      </c>
      <c r="G245" s="43" t="s">
        <v>14</v>
      </c>
      <c r="H245" s="4" t="s">
        <v>16</v>
      </c>
      <c r="I245" s="4" t="s">
        <v>16</v>
      </c>
      <c r="J245" s="4" t="s">
        <v>79</v>
      </c>
      <c r="K245" s="4" t="s">
        <v>37</v>
      </c>
      <c r="L245" s="4" t="s">
        <v>157</v>
      </c>
      <c r="M245" s="4" t="s">
        <v>264</v>
      </c>
      <c r="N245" s="12">
        <f t="shared" si="192"/>
        <v>19</v>
      </c>
      <c r="O245" s="44"/>
      <c r="P245" s="44">
        <v>19</v>
      </c>
      <c r="Q245" s="44"/>
      <c r="R245" s="44"/>
      <c r="S245" s="44"/>
      <c r="T245" s="44"/>
      <c r="U245" s="44"/>
      <c r="V245" s="44"/>
    </row>
    <row r="246" spans="1:22" ht="52.8" x14ac:dyDescent="0.3">
      <c r="A246" s="14" t="s">
        <v>922</v>
      </c>
      <c r="B246" s="15" t="s">
        <v>20</v>
      </c>
      <c r="C246" s="5" t="str">
        <f t="shared" ref="C246:C247" si="197">HYPERLINK(IF(ISBLANK($D246),fb_search &amp; $A246, fb_profile&amp;$D246),"florabase")</f>
        <v>florabase</v>
      </c>
      <c r="D246" s="15" t="s">
        <v>923</v>
      </c>
      <c r="E246" s="15"/>
      <c r="F246" s="80" t="s">
        <v>1522</v>
      </c>
      <c r="G246" s="30" t="s">
        <v>49</v>
      </c>
      <c r="H246" s="4" t="s">
        <v>101</v>
      </c>
      <c r="I246" s="4" t="s">
        <v>101</v>
      </c>
      <c r="J246" s="4" t="s">
        <v>79</v>
      </c>
      <c r="K246" s="4" t="s">
        <v>37</v>
      </c>
      <c r="L246" s="4" t="s">
        <v>172</v>
      </c>
      <c r="M246" s="4" t="s">
        <v>282</v>
      </c>
      <c r="N246" s="12">
        <f t="shared" si="192"/>
        <v>32</v>
      </c>
      <c r="O246" s="44">
        <v>32</v>
      </c>
      <c r="P246" s="44"/>
      <c r="Q246" s="44"/>
      <c r="R246" s="44"/>
      <c r="S246" s="44"/>
      <c r="T246" s="44"/>
      <c r="U246" s="44"/>
      <c r="V246" s="44"/>
    </row>
    <row r="247" spans="1:22" ht="52.8" x14ac:dyDescent="0.3">
      <c r="A247" s="14" t="s">
        <v>924</v>
      </c>
      <c r="B247" s="15" t="s">
        <v>925</v>
      </c>
      <c r="C247" s="5" t="str">
        <f t="shared" si="197"/>
        <v>florabase</v>
      </c>
      <c r="D247" s="15" t="s">
        <v>926</v>
      </c>
      <c r="E247" s="15"/>
      <c r="F247" s="80" t="s">
        <v>1523</v>
      </c>
      <c r="G247" s="41" t="s">
        <v>14</v>
      </c>
      <c r="H247" s="4" t="s">
        <v>321</v>
      </c>
      <c r="I247" s="4" t="s">
        <v>927</v>
      </c>
      <c r="J247" s="4" t="s">
        <v>159</v>
      </c>
      <c r="K247" s="4" t="s">
        <v>37</v>
      </c>
      <c r="L247" s="4" t="s">
        <v>298</v>
      </c>
      <c r="M247" s="4" t="s">
        <v>174</v>
      </c>
      <c r="N247" s="12">
        <f t="shared" si="192"/>
        <v>43</v>
      </c>
      <c r="O247" s="44">
        <v>36</v>
      </c>
      <c r="P247" s="44">
        <v>7</v>
      </c>
      <c r="Q247" s="44"/>
      <c r="R247" s="44"/>
      <c r="S247" s="44"/>
      <c r="T247" s="44"/>
      <c r="U247" s="44"/>
      <c r="V247" s="44"/>
    </row>
    <row r="248" spans="1:22" ht="39.6" x14ac:dyDescent="0.3">
      <c r="A248" s="14" t="s">
        <v>928</v>
      </c>
      <c r="B248" s="15" t="s">
        <v>929</v>
      </c>
      <c r="C248" s="5" t="str">
        <f t="shared" ref="C248:C250" si="198">HYPERLINK(IF(ISBLANK($D248),fb_search &amp; $A248, fb_profile&amp;$D248),"florabase")</f>
        <v>florabase</v>
      </c>
      <c r="D248" s="15" t="s">
        <v>930</v>
      </c>
      <c r="E248" s="15"/>
      <c r="F248" s="80" t="s">
        <v>1524</v>
      </c>
      <c r="G248" s="41" t="s">
        <v>14</v>
      </c>
      <c r="H248" s="4" t="s">
        <v>126</v>
      </c>
      <c r="I248" s="4" t="s">
        <v>126</v>
      </c>
      <c r="J248" s="4" t="s">
        <v>57</v>
      </c>
      <c r="K248" s="4" t="s">
        <v>37</v>
      </c>
      <c r="L248" s="4" t="s">
        <v>46</v>
      </c>
      <c r="M248" s="4" t="s">
        <v>174</v>
      </c>
      <c r="N248" s="12">
        <f t="shared" si="192"/>
        <v>20</v>
      </c>
      <c r="O248" s="44"/>
      <c r="P248" s="44">
        <v>20</v>
      </c>
      <c r="Q248" s="44"/>
      <c r="R248" s="44"/>
      <c r="S248" s="44"/>
      <c r="T248" s="44"/>
      <c r="U248" s="44"/>
      <c r="V248" s="44"/>
    </row>
    <row r="249" spans="1:22" ht="39.6" x14ac:dyDescent="0.3">
      <c r="A249" s="14" t="s">
        <v>931</v>
      </c>
      <c r="B249" s="15" t="s">
        <v>932</v>
      </c>
      <c r="C249" s="5" t="str">
        <f t="shared" si="198"/>
        <v>florabase</v>
      </c>
      <c r="D249" s="15" t="s">
        <v>933</v>
      </c>
      <c r="E249" s="15"/>
      <c r="F249" s="80" t="s">
        <v>1525</v>
      </c>
      <c r="G249" s="28" t="s">
        <v>49</v>
      </c>
      <c r="H249" s="4" t="s">
        <v>102</v>
      </c>
      <c r="I249" s="4" t="s">
        <v>56</v>
      </c>
      <c r="J249" s="4" t="s">
        <v>159</v>
      </c>
      <c r="K249" s="4" t="s">
        <v>37</v>
      </c>
      <c r="L249" s="4" t="s">
        <v>46</v>
      </c>
      <c r="M249" s="4" t="s">
        <v>174</v>
      </c>
      <c r="N249" s="12">
        <f t="shared" si="192"/>
        <v>22</v>
      </c>
      <c r="O249" s="44"/>
      <c r="P249" s="44"/>
      <c r="Q249" s="44">
        <v>22</v>
      </c>
      <c r="R249" s="44"/>
      <c r="S249" s="44"/>
      <c r="T249" s="44"/>
      <c r="U249" s="44"/>
      <c r="V249" s="44"/>
    </row>
    <row r="250" spans="1:22" ht="39.6" x14ac:dyDescent="0.3">
      <c r="A250" s="14" t="s">
        <v>934</v>
      </c>
      <c r="B250" s="15" t="s">
        <v>935</v>
      </c>
      <c r="C250" s="5" t="str">
        <f t="shared" si="198"/>
        <v>florabase</v>
      </c>
      <c r="D250" s="15" t="s">
        <v>936</v>
      </c>
      <c r="E250" s="15"/>
      <c r="F250" s="80" t="s">
        <v>1526</v>
      </c>
      <c r="G250" s="41" t="s">
        <v>14</v>
      </c>
      <c r="H250" s="4"/>
      <c r="I250" s="4"/>
      <c r="J250" s="4"/>
      <c r="K250" s="4"/>
      <c r="L250" s="4"/>
      <c r="M250" s="4" t="s">
        <v>282</v>
      </c>
      <c r="N250" s="12">
        <f t="shared" si="192"/>
        <v>26</v>
      </c>
      <c r="O250" s="44"/>
      <c r="P250" s="44">
        <v>26</v>
      </c>
      <c r="Q250" s="44"/>
      <c r="R250" s="44"/>
      <c r="S250" s="44"/>
      <c r="T250" s="44"/>
      <c r="U250" s="44"/>
      <c r="V250" s="44"/>
    </row>
    <row r="251" spans="1:22" ht="39.6" x14ac:dyDescent="0.3">
      <c r="A251" s="14" t="s">
        <v>937</v>
      </c>
      <c r="B251" s="15" t="s">
        <v>20</v>
      </c>
      <c r="C251" s="5" t="str">
        <f t="shared" ref="C251:C252" si="199">HYPERLINK(IF(ISBLANK($D251),fb_search &amp; $A251, fb_profile&amp;$D251),"florabase")</f>
        <v>florabase</v>
      </c>
      <c r="D251" s="15" t="s">
        <v>938</v>
      </c>
      <c r="E251" s="15"/>
      <c r="F251" s="80" t="s">
        <v>1527</v>
      </c>
      <c r="G251" s="28" t="s">
        <v>49</v>
      </c>
      <c r="H251" s="4" t="s">
        <v>750</v>
      </c>
      <c r="I251" s="4" t="s">
        <v>245</v>
      </c>
      <c r="J251" s="4" t="s">
        <v>159</v>
      </c>
      <c r="K251" s="4" t="s">
        <v>942</v>
      </c>
      <c r="L251" s="4" t="s">
        <v>74</v>
      </c>
      <c r="M251" s="4" t="s">
        <v>282</v>
      </c>
      <c r="N251" s="12">
        <f t="shared" si="192"/>
        <v>29</v>
      </c>
      <c r="O251" s="44"/>
      <c r="P251" s="44">
        <v>28</v>
      </c>
      <c r="Q251" s="44">
        <v>1</v>
      </c>
      <c r="R251" s="44"/>
      <c r="S251" s="44"/>
      <c r="T251" s="44"/>
      <c r="U251" s="44"/>
      <c r="V251" s="44"/>
    </row>
    <row r="252" spans="1:22" ht="52.8" x14ac:dyDescent="0.3">
      <c r="A252" s="14" t="s">
        <v>939</v>
      </c>
      <c r="B252" s="15" t="s">
        <v>940</v>
      </c>
      <c r="C252" s="5" t="str">
        <f t="shared" si="199"/>
        <v>florabase</v>
      </c>
      <c r="D252" s="15" t="s">
        <v>941</v>
      </c>
      <c r="E252" s="15"/>
      <c r="F252" s="80" t="s">
        <v>1528</v>
      </c>
      <c r="G252" s="39" t="s">
        <v>41</v>
      </c>
      <c r="H252" s="4" t="s">
        <v>96</v>
      </c>
      <c r="I252" s="4" t="s">
        <v>943</v>
      </c>
      <c r="J252" s="4" t="s">
        <v>79</v>
      </c>
      <c r="K252" s="4" t="s">
        <v>37</v>
      </c>
      <c r="L252" s="4" t="s">
        <v>46</v>
      </c>
      <c r="M252" s="4"/>
      <c r="N252" s="12">
        <f t="shared" si="192"/>
        <v>25</v>
      </c>
      <c r="O252" s="44"/>
      <c r="P252" s="44">
        <v>25</v>
      </c>
      <c r="Q252" s="44"/>
      <c r="R252" s="44"/>
      <c r="S252" s="44"/>
      <c r="T252" s="44"/>
      <c r="U252" s="44"/>
      <c r="V252" s="44"/>
    </row>
    <row r="253" spans="1:22" ht="52.8" x14ac:dyDescent="0.3">
      <c r="A253" s="14" t="s">
        <v>944</v>
      </c>
      <c r="B253" s="15" t="s">
        <v>945</v>
      </c>
      <c r="C253" s="5" t="str">
        <f t="shared" ref="C253" si="200">HYPERLINK(IF(ISBLANK($D253),fb_search &amp; $A253, fb_profile&amp;$D253),"florabase")</f>
        <v>florabase</v>
      </c>
      <c r="D253" s="15">
        <v>2214</v>
      </c>
      <c r="E253" s="15"/>
      <c r="F253" s="79" t="s">
        <v>1529</v>
      </c>
      <c r="G253" s="28" t="s">
        <v>49</v>
      </c>
      <c r="H253" s="4" t="s">
        <v>750</v>
      </c>
      <c r="I253" s="4" t="s">
        <v>946</v>
      </c>
      <c r="J253" s="4" t="s">
        <v>57</v>
      </c>
      <c r="K253" s="4" t="s">
        <v>37</v>
      </c>
      <c r="L253" s="4" t="s">
        <v>947</v>
      </c>
      <c r="M253" s="4"/>
      <c r="N253" s="12">
        <f t="shared" si="192"/>
        <v>38</v>
      </c>
      <c r="O253" s="44"/>
      <c r="P253" s="44">
        <v>38</v>
      </c>
      <c r="Q253" s="44"/>
      <c r="R253" s="44"/>
      <c r="S253" s="44"/>
      <c r="T253" s="44"/>
      <c r="U253" s="44"/>
      <c r="V253" s="44"/>
    </row>
    <row r="254" spans="1:22" ht="52.8" x14ac:dyDescent="0.3">
      <c r="A254" s="50" t="s">
        <v>948</v>
      </c>
      <c r="B254" s="67" t="s">
        <v>949</v>
      </c>
      <c r="C254" s="5" t="str">
        <f t="shared" ref="C254" si="201">HYPERLINK(IF(ISBLANK($D254),fb_search &amp; $A254, fb_profile&amp;$D254),"florabase")</f>
        <v>florabase</v>
      </c>
      <c r="D254" s="15" t="s">
        <v>950</v>
      </c>
      <c r="E254" s="15" t="s">
        <v>65</v>
      </c>
      <c r="F254" s="94" t="s">
        <v>1530</v>
      </c>
      <c r="G254" s="54" t="s">
        <v>482</v>
      </c>
      <c r="H254" s="4" t="s">
        <v>439</v>
      </c>
      <c r="I254" s="4" t="s">
        <v>20</v>
      </c>
      <c r="J254" s="4" t="s">
        <v>57</v>
      </c>
      <c r="K254" s="4" t="s">
        <v>51</v>
      </c>
      <c r="L254" s="4" t="s">
        <v>123</v>
      </c>
      <c r="M254" s="4" t="s">
        <v>951</v>
      </c>
      <c r="N254" s="12">
        <f t="shared" si="192"/>
        <v>6</v>
      </c>
      <c r="O254" s="44"/>
      <c r="P254" s="44"/>
      <c r="Q254" s="44"/>
      <c r="R254" s="44"/>
      <c r="S254" s="44"/>
      <c r="T254" s="44">
        <v>6</v>
      </c>
      <c r="U254" s="44"/>
      <c r="V254" s="44"/>
    </row>
    <row r="255" spans="1:22" ht="39.6" x14ac:dyDescent="0.3">
      <c r="A255" s="19" t="s">
        <v>952</v>
      </c>
      <c r="B255" s="15" t="s">
        <v>1665</v>
      </c>
      <c r="C255" s="5" t="str">
        <f t="shared" ref="C255" si="202">HYPERLINK(IF(ISBLANK($D255),fb_search &amp; $A255, fb_profile&amp;$D255),"florabase")</f>
        <v>florabase</v>
      </c>
      <c r="D255" s="15" t="s">
        <v>953</v>
      </c>
      <c r="E255" s="15"/>
      <c r="F255" s="84" t="s">
        <v>1666</v>
      </c>
      <c r="G255" s="42" t="s">
        <v>33</v>
      </c>
      <c r="H255" s="4" t="s">
        <v>20</v>
      </c>
      <c r="I255" s="4" t="s">
        <v>87</v>
      </c>
      <c r="J255" s="4" t="s">
        <v>79</v>
      </c>
      <c r="K255" s="4" t="s">
        <v>45</v>
      </c>
      <c r="L255" s="4" t="s">
        <v>186</v>
      </c>
      <c r="M255" s="4" t="s">
        <v>38</v>
      </c>
      <c r="N255" s="12">
        <f t="shared" si="192"/>
        <v>81</v>
      </c>
      <c r="O255" s="44"/>
      <c r="P255" s="44">
        <v>81</v>
      </c>
      <c r="Q255" s="44"/>
      <c r="R255" s="44"/>
      <c r="S255" s="44"/>
      <c r="T255" s="44"/>
      <c r="U255" s="44"/>
      <c r="V255" s="44"/>
    </row>
    <row r="256" spans="1:22" ht="52.8" x14ac:dyDescent="0.3">
      <c r="A256" s="14" t="s">
        <v>954</v>
      </c>
      <c r="B256" s="15" t="s">
        <v>955</v>
      </c>
      <c r="C256" s="5" t="str">
        <f t="shared" ref="C256" si="203">HYPERLINK(IF(ISBLANK($D256),fb_search &amp; $A256, fb_profile&amp;$D256),"florabase")</f>
        <v>florabase</v>
      </c>
      <c r="D256" s="15">
        <v>5117</v>
      </c>
      <c r="E256" s="15"/>
      <c r="F256" s="79" t="s">
        <v>1531</v>
      </c>
      <c r="G256" s="39" t="s">
        <v>41</v>
      </c>
      <c r="H256" s="4" t="s">
        <v>956</v>
      </c>
      <c r="I256" s="4"/>
      <c r="J256" s="4" t="s">
        <v>44</v>
      </c>
      <c r="K256" s="4" t="s">
        <v>51</v>
      </c>
      <c r="L256" s="4" t="s">
        <v>957</v>
      </c>
      <c r="M256" s="4" t="s">
        <v>299</v>
      </c>
      <c r="N256" s="12">
        <f t="shared" si="192"/>
        <v>37</v>
      </c>
      <c r="O256" s="44">
        <v>37</v>
      </c>
      <c r="P256" s="44"/>
      <c r="Q256" s="44"/>
      <c r="R256" s="44"/>
      <c r="S256" s="44"/>
      <c r="T256" s="44"/>
      <c r="U256" s="44"/>
      <c r="V256" s="44"/>
    </row>
    <row r="257" spans="1:22" ht="52.8" x14ac:dyDescent="0.3">
      <c r="A257" s="14" t="s">
        <v>958</v>
      </c>
      <c r="B257" s="15" t="s">
        <v>20</v>
      </c>
      <c r="C257" s="5" t="str">
        <f t="shared" ref="C257" si="204">HYPERLINK(IF(ISBLANK($D257),fb_search &amp; $A257, fb_profile&amp;$D257),"florabase")</f>
        <v>florabase</v>
      </c>
      <c r="D257" s="15" t="s">
        <v>959</v>
      </c>
      <c r="E257" s="15"/>
      <c r="F257" s="80" t="s">
        <v>1532</v>
      </c>
      <c r="G257" s="39" t="s">
        <v>41</v>
      </c>
      <c r="H257" s="4" t="s">
        <v>960</v>
      </c>
      <c r="I257" s="4" t="s">
        <v>96</v>
      </c>
      <c r="J257" s="4" t="s">
        <v>490</v>
      </c>
      <c r="K257" s="4" t="s">
        <v>37</v>
      </c>
      <c r="L257" s="4" t="s">
        <v>157</v>
      </c>
      <c r="M257" s="4" t="s">
        <v>20</v>
      </c>
      <c r="N257" s="12">
        <f t="shared" si="192"/>
        <v>9</v>
      </c>
      <c r="O257" s="44"/>
      <c r="P257" s="44">
        <v>9</v>
      </c>
      <c r="Q257" s="44"/>
      <c r="R257" s="44"/>
      <c r="S257" s="44"/>
      <c r="T257" s="44"/>
      <c r="U257" s="44"/>
      <c r="V257" s="44"/>
    </row>
    <row r="258" spans="1:22" ht="39.6" x14ac:dyDescent="0.3">
      <c r="A258" s="19" t="s">
        <v>961</v>
      </c>
      <c r="B258" s="15" t="s">
        <v>20</v>
      </c>
      <c r="C258" s="5" t="str">
        <f t="shared" ref="C258" si="205">HYPERLINK(IF(ISBLANK($D258),fb_search &amp; $A258, fb_profile&amp;$D258),"florabase")</f>
        <v>florabase</v>
      </c>
      <c r="D258" s="15" t="s">
        <v>962</v>
      </c>
      <c r="E258" s="15"/>
      <c r="F258" s="80" t="s">
        <v>1533</v>
      </c>
      <c r="G258" s="32" t="s">
        <v>71</v>
      </c>
      <c r="H258" s="4" t="s">
        <v>96</v>
      </c>
      <c r="I258" s="4" t="s">
        <v>963</v>
      </c>
      <c r="J258" s="4" t="s">
        <v>44</v>
      </c>
      <c r="K258" s="4" t="s">
        <v>51</v>
      </c>
      <c r="L258" s="4" t="s">
        <v>339</v>
      </c>
      <c r="M258" s="4" t="s">
        <v>38</v>
      </c>
      <c r="N258" s="12">
        <f t="shared" si="192"/>
        <v>7</v>
      </c>
      <c r="O258" s="44">
        <v>7</v>
      </c>
      <c r="P258" s="44"/>
      <c r="Q258" s="44"/>
      <c r="R258" s="44"/>
      <c r="S258" s="44"/>
      <c r="T258" s="44"/>
      <c r="U258" s="44"/>
      <c r="V258" s="44"/>
    </row>
    <row r="259" spans="1:22" ht="39.6" x14ac:dyDescent="0.3">
      <c r="A259" s="14" t="s">
        <v>964</v>
      </c>
      <c r="B259" s="15" t="s">
        <v>965</v>
      </c>
      <c r="C259" s="5" t="str">
        <f t="shared" ref="C259" si="206">HYPERLINK(IF(ISBLANK($D259),fb_search &amp; $A259, fb_profile&amp;$D259),"florabase")</f>
        <v>florabase</v>
      </c>
      <c r="D259" s="15" t="s">
        <v>966</v>
      </c>
      <c r="E259" s="15"/>
      <c r="F259" s="80" t="s">
        <v>1534</v>
      </c>
      <c r="G259" s="42" t="s">
        <v>33</v>
      </c>
      <c r="H259" s="4" t="s">
        <v>20</v>
      </c>
      <c r="I259" s="4" t="s">
        <v>43</v>
      </c>
      <c r="J259" s="4" t="s">
        <v>967</v>
      </c>
      <c r="K259" s="4" t="s">
        <v>45</v>
      </c>
      <c r="L259" s="4" t="s">
        <v>123</v>
      </c>
      <c r="M259" s="4" t="s">
        <v>38</v>
      </c>
      <c r="N259" s="12">
        <f t="shared" si="192"/>
        <v>3</v>
      </c>
      <c r="O259" s="44"/>
      <c r="P259" s="44">
        <v>3</v>
      </c>
      <c r="Q259" s="44"/>
      <c r="R259" s="44"/>
      <c r="S259" s="44"/>
      <c r="T259" s="44"/>
      <c r="U259" s="44"/>
      <c r="V259" s="44"/>
    </row>
    <row r="260" spans="1:22" ht="39.6" x14ac:dyDescent="0.3">
      <c r="A260" s="14" t="s">
        <v>968</v>
      </c>
      <c r="B260" s="15"/>
      <c r="C260" s="5" t="str">
        <f t="shared" ref="C260" si="207">HYPERLINK(IF(ISBLANK($D260),fb_search &amp; $A260, fb_profile&amp;$D260),"florabase")</f>
        <v>florabase</v>
      </c>
      <c r="D260" s="15">
        <v>20059</v>
      </c>
      <c r="E260" s="15"/>
      <c r="F260" s="79" t="s">
        <v>1535</v>
      </c>
      <c r="G260" s="68" t="s">
        <v>71</v>
      </c>
      <c r="H260" s="4" t="s">
        <v>509</v>
      </c>
      <c r="I260" s="4" t="s">
        <v>143</v>
      </c>
      <c r="J260" s="4" t="s">
        <v>79</v>
      </c>
      <c r="K260" s="4" t="s">
        <v>45</v>
      </c>
      <c r="L260" s="4" t="s">
        <v>969</v>
      </c>
      <c r="M260" s="4" t="s">
        <v>38</v>
      </c>
      <c r="N260" s="12">
        <f t="shared" si="192"/>
        <v>5</v>
      </c>
      <c r="O260" s="44">
        <v>5</v>
      </c>
      <c r="P260" s="44"/>
      <c r="Q260" s="44"/>
      <c r="R260" s="44"/>
      <c r="S260" s="44"/>
      <c r="T260" s="44"/>
      <c r="U260" s="44"/>
      <c r="V260" s="44"/>
    </row>
    <row r="261" spans="1:22" ht="52.8" x14ac:dyDescent="0.3">
      <c r="A261" s="14" t="s">
        <v>970</v>
      </c>
      <c r="B261" s="15" t="s">
        <v>971</v>
      </c>
      <c r="C261" s="5" t="str">
        <f t="shared" ref="C261" si="208">HYPERLINK(IF(ISBLANK($D261),fb_search &amp; $A261, fb_profile&amp;$D261),"florabase")</f>
        <v>florabase</v>
      </c>
      <c r="D261" s="15" t="s">
        <v>972</v>
      </c>
      <c r="E261" s="15"/>
      <c r="F261" s="80" t="s">
        <v>1536</v>
      </c>
      <c r="G261" s="41" t="s">
        <v>14</v>
      </c>
      <c r="H261" s="4" t="s">
        <v>56</v>
      </c>
      <c r="I261" s="4" t="s">
        <v>973</v>
      </c>
      <c r="J261" s="4" t="s">
        <v>974</v>
      </c>
      <c r="K261" s="4" t="s">
        <v>975</v>
      </c>
      <c r="L261" s="4" t="s">
        <v>234</v>
      </c>
      <c r="M261" s="4" t="s">
        <v>20</v>
      </c>
      <c r="N261" s="12">
        <f t="shared" si="192"/>
        <v>28</v>
      </c>
      <c r="O261" s="44">
        <v>28</v>
      </c>
      <c r="P261" s="44"/>
      <c r="Q261" s="44"/>
      <c r="R261" s="44"/>
      <c r="S261" s="44"/>
      <c r="T261" s="44"/>
      <c r="U261" s="44"/>
      <c r="V261" s="44"/>
    </row>
    <row r="262" spans="1:22" ht="52.8" x14ac:dyDescent="0.3">
      <c r="A262" s="14" t="s">
        <v>976</v>
      </c>
      <c r="B262" s="15" t="s">
        <v>977</v>
      </c>
      <c r="C262" s="5" t="str">
        <f t="shared" ref="C262:C263" si="209">HYPERLINK(IF(ISBLANK($D262),fb_search &amp; $A262, fb_profile&amp;$D262),"florabase")</f>
        <v>florabase</v>
      </c>
      <c r="D262" s="15" t="s">
        <v>978</v>
      </c>
      <c r="E262" s="15"/>
      <c r="F262" s="80" t="s">
        <v>1537</v>
      </c>
      <c r="G262" s="39" t="s">
        <v>41</v>
      </c>
      <c r="H262" s="4" t="s">
        <v>34</v>
      </c>
      <c r="I262" s="4" t="s">
        <v>43</v>
      </c>
      <c r="J262" s="4" t="s">
        <v>380</v>
      </c>
      <c r="K262" s="4" t="s">
        <v>82</v>
      </c>
      <c r="L262" s="4" t="s">
        <v>395</v>
      </c>
      <c r="M262" s="4"/>
      <c r="N262" s="12">
        <f t="shared" si="192"/>
        <v>119</v>
      </c>
      <c r="O262" s="44">
        <v>88</v>
      </c>
      <c r="P262" s="44">
        <v>31</v>
      </c>
      <c r="Q262" s="44"/>
      <c r="R262" s="44"/>
      <c r="S262" s="44"/>
      <c r="T262" s="44"/>
      <c r="U262" s="44"/>
      <c r="V262" s="44"/>
    </row>
    <row r="263" spans="1:22" ht="39.6" x14ac:dyDescent="0.3">
      <c r="A263" s="14" t="s">
        <v>979</v>
      </c>
      <c r="B263" s="14" t="s">
        <v>20</v>
      </c>
      <c r="C263" s="5" t="str">
        <f t="shared" si="209"/>
        <v>florabase</v>
      </c>
      <c r="D263" s="15" t="s">
        <v>980</v>
      </c>
      <c r="E263" s="15"/>
      <c r="F263" s="80" t="s">
        <v>1538</v>
      </c>
      <c r="G263" s="32" t="s">
        <v>71</v>
      </c>
      <c r="H263" s="4" t="s">
        <v>981</v>
      </c>
      <c r="I263" s="4" t="s">
        <v>280</v>
      </c>
      <c r="J263" s="4" t="s">
        <v>79</v>
      </c>
      <c r="K263" s="4" t="s">
        <v>51</v>
      </c>
      <c r="L263" s="4" t="s">
        <v>957</v>
      </c>
      <c r="M263" s="4" t="s">
        <v>612</v>
      </c>
      <c r="N263" s="12">
        <f t="shared" si="192"/>
        <v>44</v>
      </c>
      <c r="O263" s="44">
        <v>44</v>
      </c>
      <c r="P263" s="44"/>
      <c r="Q263" s="44"/>
      <c r="R263" s="44"/>
      <c r="S263" s="44"/>
      <c r="T263" s="44"/>
      <c r="U263" s="44"/>
      <c r="V263" s="44"/>
    </row>
    <row r="264" spans="1:22" ht="39.6" x14ac:dyDescent="0.3">
      <c r="A264" s="14" t="s">
        <v>982</v>
      </c>
      <c r="B264" s="15" t="s">
        <v>983</v>
      </c>
      <c r="C264" s="5" t="str">
        <f t="shared" ref="C264" si="210">HYPERLINK(IF(ISBLANK($D264),fb_search &amp; $A264, fb_profile&amp;$D264),"florabase")</f>
        <v>florabase</v>
      </c>
      <c r="D264" s="15" t="s">
        <v>984</v>
      </c>
      <c r="E264" s="15"/>
      <c r="F264" s="80" t="s">
        <v>1539</v>
      </c>
      <c r="G264" s="32" t="s">
        <v>71</v>
      </c>
      <c r="H264" s="4" t="s">
        <v>985</v>
      </c>
      <c r="I264" s="4" t="s">
        <v>986</v>
      </c>
      <c r="J264" s="4" t="s">
        <v>79</v>
      </c>
      <c r="K264" s="4" t="s">
        <v>37</v>
      </c>
      <c r="L264" s="4" t="s">
        <v>987</v>
      </c>
      <c r="M264" s="4" t="s">
        <v>20</v>
      </c>
      <c r="N264" s="12">
        <f t="shared" si="192"/>
        <v>30</v>
      </c>
      <c r="O264" s="44">
        <v>30</v>
      </c>
      <c r="P264" s="44"/>
      <c r="Q264" s="44"/>
      <c r="R264" s="44"/>
      <c r="S264" s="44"/>
      <c r="T264" s="44"/>
      <c r="U264" s="44"/>
      <c r="V264" s="44"/>
    </row>
    <row r="265" spans="1:22" ht="39.6" x14ac:dyDescent="0.3">
      <c r="A265" s="14" t="s">
        <v>988</v>
      </c>
      <c r="B265" s="15" t="s">
        <v>20</v>
      </c>
      <c r="C265" s="5" t="str">
        <f t="shared" ref="C265" si="211">HYPERLINK(IF(ISBLANK($D265),fb_search &amp; $A265, fb_profile&amp;$D265),"florabase")</f>
        <v>florabase</v>
      </c>
      <c r="D265" s="15" t="s">
        <v>989</v>
      </c>
      <c r="E265" s="15"/>
      <c r="F265" s="80" t="s">
        <v>1540</v>
      </c>
      <c r="G265" s="32" t="s">
        <v>71</v>
      </c>
      <c r="H265" s="4" t="s">
        <v>280</v>
      </c>
      <c r="I265" s="4" t="s">
        <v>96</v>
      </c>
      <c r="J265" s="4" t="s">
        <v>79</v>
      </c>
      <c r="K265" s="4" t="s">
        <v>37</v>
      </c>
      <c r="L265" s="4" t="s">
        <v>720</v>
      </c>
      <c r="M265" s="4" t="s">
        <v>407</v>
      </c>
      <c r="N265" s="12">
        <f t="shared" si="192"/>
        <v>26</v>
      </c>
      <c r="O265" s="44">
        <v>26</v>
      </c>
      <c r="P265" s="44"/>
      <c r="Q265" s="44"/>
      <c r="R265" s="44"/>
      <c r="S265" s="44"/>
      <c r="T265" s="44"/>
      <c r="U265" s="44"/>
      <c r="V265" s="44"/>
    </row>
    <row r="266" spans="1:22" ht="52.8" x14ac:dyDescent="0.3">
      <c r="A266" s="21" t="s">
        <v>990</v>
      </c>
      <c r="B266" s="67"/>
      <c r="C266" s="5" t="str">
        <f t="shared" ref="C266:C267" si="212">HYPERLINK(IF(ISBLANK($D266),fb_search &amp; $A266, fb_profile&amp;$D266),"florabase")</f>
        <v>florabase</v>
      </c>
      <c r="D266" s="15">
        <v>2225</v>
      </c>
      <c r="E266" s="15" t="s">
        <v>65</v>
      </c>
      <c r="F266" s="81" t="s">
        <v>1541</v>
      </c>
      <c r="G266" s="39" t="s">
        <v>41</v>
      </c>
      <c r="H266" s="4" t="s">
        <v>994</v>
      </c>
      <c r="I266" s="4" t="s">
        <v>42</v>
      </c>
      <c r="J266" s="4" t="s">
        <v>44</v>
      </c>
      <c r="K266" s="4" t="s">
        <v>517</v>
      </c>
      <c r="L266" s="4" t="s">
        <v>131</v>
      </c>
      <c r="M266" s="4"/>
      <c r="N266" s="12">
        <f t="shared" si="192"/>
        <v>10</v>
      </c>
      <c r="O266" s="44"/>
      <c r="P266" s="44">
        <v>10</v>
      </c>
      <c r="Q266" s="44"/>
      <c r="R266" s="44"/>
      <c r="S266" s="44"/>
      <c r="T266" s="44"/>
      <c r="U266" s="44"/>
      <c r="V266" s="44"/>
    </row>
    <row r="267" spans="1:22" ht="52.8" x14ac:dyDescent="0.3">
      <c r="A267" s="14" t="s">
        <v>991</v>
      </c>
      <c r="B267" s="15" t="s">
        <v>992</v>
      </c>
      <c r="C267" s="5" t="str">
        <f t="shared" si="212"/>
        <v>florabase</v>
      </c>
      <c r="D267" s="15" t="s">
        <v>993</v>
      </c>
      <c r="E267" s="15"/>
      <c r="F267" s="80" t="s">
        <v>1542</v>
      </c>
      <c r="G267" s="28" t="s">
        <v>49</v>
      </c>
      <c r="H267" s="4" t="s">
        <v>146</v>
      </c>
      <c r="I267" s="4" t="s">
        <v>995</v>
      </c>
      <c r="J267" s="4" t="s">
        <v>79</v>
      </c>
      <c r="K267" s="4" t="s">
        <v>996</v>
      </c>
      <c r="L267" s="4" t="s">
        <v>19</v>
      </c>
      <c r="M267" s="4" t="s">
        <v>20</v>
      </c>
      <c r="N267" s="12">
        <f t="shared" si="192"/>
        <v>54</v>
      </c>
      <c r="O267" s="44"/>
      <c r="P267" s="44"/>
      <c r="Q267" s="44"/>
      <c r="R267" s="44">
        <v>54</v>
      </c>
      <c r="S267" s="44"/>
      <c r="T267" s="44"/>
      <c r="U267" s="44"/>
      <c r="V267" s="44"/>
    </row>
    <row r="268" spans="1:22" ht="52.8" x14ac:dyDescent="0.3">
      <c r="A268" s="14" t="s">
        <v>997</v>
      </c>
      <c r="B268" s="15" t="s">
        <v>998</v>
      </c>
      <c r="C268" s="5" t="str">
        <f t="shared" ref="C268:C270" si="213">HYPERLINK(IF(ISBLANK($D268),fb_search &amp; $A268, fb_profile&amp;$D268),"florabase")</f>
        <v>florabase</v>
      </c>
      <c r="D268" s="15" t="s">
        <v>999</v>
      </c>
      <c r="E268" s="15"/>
      <c r="F268" s="80" t="s">
        <v>1543</v>
      </c>
      <c r="G268" s="39" t="s">
        <v>41</v>
      </c>
      <c r="H268" s="4" t="s">
        <v>439</v>
      </c>
      <c r="I268" s="4" t="s">
        <v>43</v>
      </c>
      <c r="J268" s="4" t="s">
        <v>17</v>
      </c>
      <c r="K268" s="4" t="s">
        <v>1005</v>
      </c>
      <c r="L268" s="4" t="s">
        <v>19</v>
      </c>
      <c r="M268" s="4"/>
      <c r="N268" s="12">
        <f t="shared" si="192"/>
        <v>9</v>
      </c>
      <c r="O268" s="44">
        <v>9</v>
      </c>
      <c r="P268" s="44"/>
      <c r="Q268" s="44"/>
      <c r="R268" s="44"/>
      <c r="S268" s="44"/>
      <c r="T268" s="44"/>
      <c r="U268" s="44"/>
      <c r="V268" s="44"/>
    </row>
    <row r="269" spans="1:22" ht="52.8" x14ac:dyDescent="0.3">
      <c r="A269" s="14" t="s">
        <v>1000</v>
      </c>
      <c r="B269" s="15" t="s">
        <v>1001</v>
      </c>
      <c r="C269" s="5" t="str">
        <f t="shared" si="213"/>
        <v>florabase</v>
      </c>
      <c r="D269" s="15" t="s">
        <v>1002</v>
      </c>
      <c r="E269" s="15"/>
      <c r="F269" s="80" t="s">
        <v>1544</v>
      </c>
      <c r="G269" s="30" t="s">
        <v>49</v>
      </c>
      <c r="H269" s="4" t="s">
        <v>102</v>
      </c>
      <c r="I269" s="4" t="s">
        <v>43</v>
      </c>
      <c r="J269" s="4" t="s">
        <v>79</v>
      </c>
      <c r="K269" s="4" t="s">
        <v>554</v>
      </c>
      <c r="L269" s="4" t="s">
        <v>123</v>
      </c>
      <c r="M269" s="4" t="s">
        <v>20</v>
      </c>
      <c r="N269" s="12">
        <f t="shared" si="192"/>
        <v>37</v>
      </c>
      <c r="O269" s="44"/>
      <c r="P269" s="44">
        <v>37</v>
      </c>
      <c r="Q269" s="44"/>
      <c r="R269" s="44"/>
      <c r="S269" s="44"/>
      <c r="T269" s="44"/>
      <c r="U269" s="44"/>
      <c r="V269" s="44"/>
    </row>
    <row r="270" spans="1:22" ht="52.8" x14ac:dyDescent="0.3">
      <c r="A270" s="19" t="s">
        <v>1003</v>
      </c>
      <c r="B270" s="34" t="s">
        <v>20</v>
      </c>
      <c r="C270" s="5" t="str">
        <f t="shared" si="213"/>
        <v>florabase</v>
      </c>
      <c r="D270" s="15" t="s">
        <v>1004</v>
      </c>
      <c r="E270" s="15"/>
      <c r="F270" s="84" t="s">
        <v>1545</v>
      </c>
      <c r="G270" s="39" t="s">
        <v>41</v>
      </c>
      <c r="H270" s="4" t="s">
        <v>43</v>
      </c>
      <c r="I270" s="4" t="s">
        <v>42</v>
      </c>
      <c r="J270" s="4" t="s">
        <v>79</v>
      </c>
      <c r="K270" s="4" t="s">
        <v>51</v>
      </c>
      <c r="L270" s="4" t="s">
        <v>339</v>
      </c>
      <c r="M270" s="4" t="s">
        <v>20</v>
      </c>
      <c r="N270" s="12">
        <f t="shared" si="192"/>
        <v>15</v>
      </c>
      <c r="O270" s="44"/>
      <c r="P270" s="44"/>
      <c r="Q270" s="44">
        <v>9</v>
      </c>
      <c r="R270" s="44">
        <v>6</v>
      </c>
      <c r="S270" s="44"/>
      <c r="T270" s="44"/>
      <c r="U270" s="44"/>
      <c r="V270" s="44"/>
    </row>
    <row r="271" spans="1:22" ht="52.8" x14ac:dyDescent="0.3">
      <c r="A271" s="14" t="s">
        <v>1006</v>
      </c>
      <c r="B271" s="15" t="s">
        <v>20</v>
      </c>
      <c r="C271" s="5" t="str">
        <f t="shared" ref="C271:C272" si="214">HYPERLINK(IF(ISBLANK($D271),fb_search &amp; $A271, fb_profile&amp;$D271),"florabase")</f>
        <v>florabase</v>
      </c>
      <c r="D271" s="15">
        <v>52497</v>
      </c>
      <c r="E271" s="15"/>
      <c r="F271" s="80" t="s">
        <v>1546</v>
      </c>
      <c r="G271" s="39" t="s">
        <v>41</v>
      </c>
      <c r="H271" s="4" t="s">
        <v>1010</v>
      </c>
      <c r="I271" s="4" t="s">
        <v>1011</v>
      </c>
      <c r="J271" s="4" t="s">
        <v>79</v>
      </c>
      <c r="K271" s="4" t="s">
        <v>1012</v>
      </c>
      <c r="L271" s="4" t="s">
        <v>595</v>
      </c>
      <c r="M271" s="4"/>
      <c r="N271" s="12">
        <f t="shared" si="192"/>
        <v>4</v>
      </c>
      <c r="O271" s="44"/>
      <c r="P271" s="44">
        <v>4</v>
      </c>
      <c r="Q271" s="44"/>
      <c r="R271" s="44"/>
      <c r="S271" s="44"/>
      <c r="T271" s="44"/>
      <c r="U271" s="44"/>
      <c r="V271" s="44"/>
    </row>
    <row r="272" spans="1:22" ht="52.8" x14ac:dyDescent="0.3">
      <c r="A272" s="14" t="s">
        <v>1007</v>
      </c>
      <c r="B272" s="15" t="s">
        <v>1008</v>
      </c>
      <c r="C272" s="5" t="str">
        <f t="shared" si="214"/>
        <v>florabase</v>
      </c>
      <c r="D272" s="15" t="s">
        <v>1009</v>
      </c>
      <c r="E272" s="15"/>
      <c r="F272" s="80" t="s">
        <v>1547</v>
      </c>
      <c r="G272" s="28" t="s">
        <v>49</v>
      </c>
      <c r="H272" s="4" t="s">
        <v>129</v>
      </c>
      <c r="I272" s="4" t="s">
        <v>43</v>
      </c>
      <c r="J272" s="4" t="s">
        <v>79</v>
      </c>
      <c r="K272" s="4" t="s">
        <v>51</v>
      </c>
      <c r="L272" s="4" t="s">
        <v>157</v>
      </c>
      <c r="M272" s="4"/>
      <c r="N272" s="12">
        <f t="shared" si="192"/>
        <v>13</v>
      </c>
      <c r="O272" s="44"/>
      <c r="P272" s="44">
        <v>6</v>
      </c>
      <c r="Q272" s="44">
        <v>7</v>
      </c>
      <c r="R272" s="44"/>
      <c r="S272" s="44"/>
      <c r="T272" s="44"/>
      <c r="U272" s="44"/>
      <c r="V272" s="44"/>
    </row>
    <row r="273" spans="1:22" ht="52.8" x14ac:dyDescent="0.3">
      <c r="A273" s="19" t="s">
        <v>1013</v>
      </c>
      <c r="B273" s="34" t="s">
        <v>1014</v>
      </c>
      <c r="C273" s="5" t="str">
        <f t="shared" ref="C273" si="215">HYPERLINK(IF(ISBLANK($D273),fb_search &amp; $A273, fb_profile&amp;$D273),"florabase")</f>
        <v>florabase</v>
      </c>
      <c r="D273" s="15" t="s">
        <v>1015</v>
      </c>
      <c r="E273" s="15"/>
      <c r="F273" s="84" t="s">
        <v>1548</v>
      </c>
      <c r="G273" s="32" t="s">
        <v>71</v>
      </c>
      <c r="H273" s="4" t="s">
        <v>568</v>
      </c>
      <c r="I273" s="4" t="s">
        <v>1016</v>
      </c>
      <c r="J273" s="4" t="s">
        <v>79</v>
      </c>
      <c r="K273" s="4" t="s">
        <v>51</v>
      </c>
      <c r="L273" s="4" t="s">
        <v>470</v>
      </c>
      <c r="M273" s="4" t="s">
        <v>20</v>
      </c>
      <c r="N273" s="12">
        <f t="shared" si="192"/>
        <v>13</v>
      </c>
      <c r="O273" s="44">
        <v>13</v>
      </c>
      <c r="P273" s="44"/>
      <c r="Q273" s="44"/>
      <c r="R273" s="44"/>
      <c r="S273" s="44"/>
      <c r="T273" s="44"/>
      <c r="U273" s="44"/>
      <c r="V273" s="44"/>
    </row>
    <row r="274" spans="1:22" ht="52.8" x14ac:dyDescent="0.3">
      <c r="A274" s="3" t="s">
        <v>1017</v>
      </c>
      <c r="B274" s="25"/>
      <c r="C274" s="5" t="str">
        <f t="shared" ref="C274" si="216">HYPERLINK(IF(ISBLANK($D274),fb_search &amp; $A274, fb_profile&amp;$D274),"florabase")</f>
        <v>florabase</v>
      </c>
      <c r="D274" s="15">
        <v>21579</v>
      </c>
      <c r="E274" s="15"/>
      <c r="F274" s="79" t="s">
        <v>1549</v>
      </c>
      <c r="G274" s="39" t="s">
        <v>41</v>
      </c>
      <c r="H274" s="4" t="s">
        <v>1018</v>
      </c>
      <c r="I274" s="4" t="s">
        <v>97</v>
      </c>
      <c r="J274" s="4" t="s">
        <v>44</v>
      </c>
      <c r="K274" s="4" t="s">
        <v>51</v>
      </c>
      <c r="L274" s="4" t="s">
        <v>823</v>
      </c>
      <c r="M274" s="4" t="s">
        <v>299</v>
      </c>
      <c r="N274" s="12">
        <f t="shared" si="192"/>
        <v>25</v>
      </c>
      <c r="O274" s="44">
        <v>25</v>
      </c>
      <c r="P274" s="44"/>
      <c r="Q274" s="44"/>
      <c r="R274" s="44"/>
      <c r="S274" s="44"/>
      <c r="T274" s="44"/>
      <c r="U274" s="44"/>
      <c r="V274" s="44"/>
    </row>
    <row r="275" spans="1:22" ht="52.8" x14ac:dyDescent="0.3">
      <c r="A275" s="24" t="s">
        <v>1019</v>
      </c>
      <c r="B275" s="25" t="s">
        <v>1020</v>
      </c>
      <c r="C275" s="5" t="str">
        <f t="shared" ref="C275" si="217">HYPERLINK(IF(ISBLANK($D275),fb_search &amp; $A275, fb_profile&amp;$D275),"florabase")</f>
        <v>florabase</v>
      </c>
      <c r="D275" s="15" t="s">
        <v>1021</v>
      </c>
      <c r="E275" s="15" t="s">
        <v>86</v>
      </c>
      <c r="F275" s="82" t="s">
        <v>1550</v>
      </c>
      <c r="G275" s="45" t="s">
        <v>362</v>
      </c>
      <c r="H275" s="4"/>
      <c r="I275" s="4" t="s">
        <v>137</v>
      </c>
      <c r="J275" s="4" t="s">
        <v>79</v>
      </c>
      <c r="K275" s="4" t="s">
        <v>37</v>
      </c>
      <c r="L275" s="4" t="s">
        <v>123</v>
      </c>
      <c r="M275" s="4"/>
      <c r="N275" s="12">
        <f t="shared" si="192"/>
        <v>10</v>
      </c>
      <c r="O275" s="44"/>
      <c r="P275" s="44">
        <v>10</v>
      </c>
      <c r="Q275" s="44"/>
      <c r="R275" s="44"/>
      <c r="S275" s="44"/>
      <c r="T275" s="44"/>
      <c r="U275" s="44"/>
      <c r="V275" s="44"/>
    </row>
    <row r="276" spans="1:22" ht="52.8" x14ac:dyDescent="0.3">
      <c r="A276" s="14" t="s">
        <v>1022</v>
      </c>
      <c r="B276" s="15" t="s">
        <v>1023</v>
      </c>
      <c r="C276" s="5" t="str">
        <f t="shared" ref="C276" si="218">HYPERLINK(IF(ISBLANK($D276),fb_search &amp; $A276, fb_profile&amp;$D276),"florabase")</f>
        <v>florabase</v>
      </c>
      <c r="D276" s="15" t="s">
        <v>1024</v>
      </c>
      <c r="E276" s="15"/>
      <c r="F276" s="80" t="s">
        <v>1551</v>
      </c>
      <c r="G276" s="45" t="s">
        <v>362</v>
      </c>
      <c r="H276" s="4" t="s">
        <v>20</v>
      </c>
      <c r="I276" s="4" t="s">
        <v>87</v>
      </c>
      <c r="J276" s="4" t="s">
        <v>44</v>
      </c>
      <c r="K276" s="4" t="s">
        <v>1025</v>
      </c>
      <c r="L276" s="4" t="s">
        <v>123</v>
      </c>
      <c r="M276" s="4" t="s">
        <v>20</v>
      </c>
      <c r="N276" s="12">
        <f t="shared" si="192"/>
        <v>2</v>
      </c>
      <c r="O276" s="44"/>
      <c r="P276" s="44">
        <v>2</v>
      </c>
      <c r="Q276" s="44"/>
      <c r="R276" s="44"/>
      <c r="S276" s="44"/>
      <c r="T276" s="44"/>
      <c r="U276" s="44"/>
      <c r="V276" s="44"/>
    </row>
    <row r="277" spans="1:22" ht="52.8" x14ac:dyDescent="0.3">
      <c r="A277" s="14" t="s">
        <v>1026</v>
      </c>
      <c r="B277" s="15" t="s">
        <v>20</v>
      </c>
      <c r="C277" s="5" t="str">
        <f t="shared" ref="C277:C278" si="219">HYPERLINK(IF(ISBLANK($D277),fb_search &amp; $A277, fb_profile&amp;$D277),"florabase")</f>
        <v>florabase</v>
      </c>
      <c r="D277" s="15" t="s">
        <v>1027</v>
      </c>
      <c r="E277" s="15"/>
      <c r="F277" s="80" t="s">
        <v>1552</v>
      </c>
      <c r="G277" s="42" t="s">
        <v>33</v>
      </c>
      <c r="H277" s="4" t="s">
        <v>20</v>
      </c>
      <c r="I277" s="4" t="s">
        <v>245</v>
      </c>
      <c r="J277" s="4" t="s">
        <v>79</v>
      </c>
      <c r="K277" s="4" t="s">
        <v>37</v>
      </c>
      <c r="L277" s="4" t="s">
        <v>595</v>
      </c>
      <c r="M277" s="4" t="s">
        <v>38</v>
      </c>
      <c r="N277" s="12">
        <f t="shared" si="192"/>
        <v>8</v>
      </c>
      <c r="O277" s="44">
        <v>8</v>
      </c>
      <c r="P277" s="44"/>
      <c r="Q277" s="44"/>
      <c r="R277" s="44"/>
      <c r="S277" s="44"/>
      <c r="T277" s="44"/>
      <c r="U277" s="44"/>
      <c r="V277" s="44"/>
    </row>
    <row r="278" spans="1:22" ht="39.6" x14ac:dyDescent="0.3">
      <c r="A278" s="14" t="s">
        <v>1028</v>
      </c>
      <c r="B278" s="15" t="s">
        <v>1029</v>
      </c>
      <c r="C278" s="5" t="str">
        <f t="shared" si="219"/>
        <v>florabase</v>
      </c>
      <c r="D278" s="15" t="s">
        <v>1030</v>
      </c>
      <c r="E278" s="15"/>
      <c r="F278" s="80" t="s">
        <v>1553</v>
      </c>
      <c r="G278" s="46" t="s">
        <v>362</v>
      </c>
      <c r="H278" s="4" t="s">
        <v>20</v>
      </c>
      <c r="I278" s="4" t="s">
        <v>1031</v>
      </c>
      <c r="J278" s="4" t="s">
        <v>79</v>
      </c>
      <c r="K278" s="4" t="s">
        <v>747</v>
      </c>
      <c r="L278" s="4" t="s">
        <v>213</v>
      </c>
      <c r="M278" s="4" t="s">
        <v>1032</v>
      </c>
      <c r="N278" s="12">
        <f t="shared" si="192"/>
        <v>13</v>
      </c>
      <c r="O278" s="44">
        <v>13</v>
      </c>
      <c r="P278" s="44"/>
      <c r="Q278" s="44"/>
      <c r="R278" s="44"/>
      <c r="S278" s="44"/>
      <c r="T278" s="44"/>
      <c r="U278" s="44"/>
      <c r="V278" s="44"/>
    </row>
    <row r="279" spans="1:22" ht="39.6" x14ac:dyDescent="0.3">
      <c r="A279" s="14" t="s">
        <v>1033</v>
      </c>
      <c r="B279" s="15" t="s">
        <v>1034</v>
      </c>
      <c r="C279" s="5" t="str">
        <f t="shared" ref="C279" si="220">HYPERLINK(IF(ISBLANK($D279),fb_search &amp; $A279, fb_profile&amp;$D279),"florabase")</f>
        <v>florabase</v>
      </c>
      <c r="D279" s="15" t="s">
        <v>1035</v>
      </c>
      <c r="E279" s="15"/>
      <c r="F279" s="80" t="s">
        <v>1554</v>
      </c>
      <c r="G279" s="40" t="s">
        <v>33</v>
      </c>
      <c r="H279" s="4" t="s">
        <v>20</v>
      </c>
      <c r="I279" s="4" t="s">
        <v>43</v>
      </c>
      <c r="J279" s="4" t="s">
        <v>79</v>
      </c>
      <c r="K279" s="4" t="s">
        <v>45</v>
      </c>
      <c r="L279" s="4" t="s">
        <v>157</v>
      </c>
      <c r="M279" s="4" t="s">
        <v>20</v>
      </c>
      <c r="N279" s="12">
        <f t="shared" si="192"/>
        <v>21</v>
      </c>
      <c r="O279" s="44">
        <v>12</v>
      </c>
      <c r="P279" s="44">
        <v>9</v>
      </c>
      <c r="Q279" s="44"/>
      <c r="R279" s="44"/>
      <c r="S279" s="44"/>
      <c r="T279" s="44"/>
      <c r="U279" s="44"/>
      <c r="V279" s="44"/>
    </row>
    <row r="280" spans="1:22" ht="52.8" x14ac:dyDescent="0.3">
      <c r="A280" s="14" t="s">
        <v>1036</v>
      </c>
      <c r="B280" s="15" t="s">
        <v>1037</v>
      </c>
      <c r="C280" s="5" t="str">
        <f t="shared" ref="C280" si="221">HYPERLINK(IF(ISBLANK($D280),fb_search &amp; $A280, fb_profile&amp;$D280),"florabase")</f>
        <v>florabase</v>
      </c>
      <c r="D280" s="15" t="s">
        <v>1038</v>
      </c>
      <c r="E280" s="15"/>
      <c r="F280" s="80" t="s">
        <v>1555</v>
      </c>
      <c r="G280" s="30" t="s">
        <v>49</v>
      </c>
      <c r="H280" s="4" t="s">
        <v>750</v>
      </c>
      <c r="I280" s="4" t="s">
        <v>56</v>
      </c>
      <c r="J280" s="4" t="s">
        <v>79</v>
      </c>
      <c r="K280" s="4" t="s">
        <v>37</v>
      </c>
      <c r="L280" s="4" t="s">
        <v>660</v>
      </c>
      <c r="M280" s="4" t="s">
        <v>174</v>
      </c>
      <c r="N280" s="12">
        <f t="shared" si="192"/>
        <v>108</v>
      </c>
      <c r="O280" s="44">
        <v>108</v>
      </c>
      <c r="P280" s="44"/>
      <c r="Q280" s="44"/>
      <c r="R280" s="44"/>
      <c r="S280" s="44"/>
      <c r="T280" s="44"/>
      <c r="U280" s="44"/>
      <c r="V280" s="44"/>
    </row>
    <row r="281" spans="1:22" ht="26.4" x14ac:dyDescent="0.3">
      <c r="A281" s="3" t="s">
        <v>1039</v>
      </c>
      <c r="B281" s="4" t="s">
        <v>1040</v>
      </c>
      <c r="C281" s="5" t="str">
        <f t="shared" ref="C281" si="222">HYPERLINK(IF(ISBLANK($D281),fb_search &amp; $A281, fb_profile&amp;$D281),"florabase")</f>
        <v>florabase</v>
      </c>
      <c r="D281" s="15">
        <v>15498</v>
      </c>
      <c r="E281" s="15"/>
      <c r="F281" s="79" t="s">
        <v>1556</v>
      </c>
      <c r="G281" s="28" t="s">
        <v>49</v>
      </c>
      <c r="H281" s="4" t="s">
        <v>1041</v>
      </c>
      <c r="I281" s="4"/>
      <c r="J281" s="4" t="s">
        <v>79</v>
      </c>
      <c r="K281" s="4" t="s">
        <v>37</v>
      </c>
      <c r="L281" s="4" t="s">
        <v>563</v>
      </c>
      <c r="M281" s="4"/>
      <c r="N281" s="12">
        <f t="shared" si="192"/>
        <v>42</v>
      </c>
      <c r="O281" s="44"/>
      <c r="P281" s="44">
        <v>42</v>
      </c>
      <c r="Q281" s="44"/>
      <c r="R281" s="44"/>
      <c r="S281" s="44"/>
      <c r="T281" s="44"/>
      <c r="U281" s="44"/>
      <c r="V281" s="44"/>
    </row>
    <row r="282" spans="1:22" ht="52.8" x14ac:dyDescent="0.3">
      <c r="A282" s="14" t="s">
        <v>1042</v>
      </c>
      <c r="B282" s="15" t="s">
        <v>20</v>
      </c>
      <c r="C282" s="5" t="str">
        <f t="shared" ref="C282" si="223">HYPERLINK(IF(ISBLANK($D282),fb_search &amp; $A282, fb_profile&amp;$D282),"florabase")</f>
        <v>florabase</v>
      </c>
      <c r="D282" s="15" t="s">
        <v>1043</v>
      </c>
      <c r="E282" s="15"/>
      <c r="F282" s="80" t="s">
        <v>1557</v>
      </c>
      <c r="G282" s="18" t="s">
        <v>41</v>
      </c>
      <c r="H282" s="4" t="s">
        <v>43</v>
      </c>
      <c r="I282" s="4" t="s">
        <v>43</v>
      </c>
      <c r="J282" s="4" t="s">
        <v>79</v>
      </c>
      <c r="K282" s="4" t="s">
        <v>45</v>
      </c>
      <c r="L282" s="4" t="s">
        <v>67</v>
      </c>
      <c r="M282" s="4" t="s">
        <v>425</v>
      </c>
      <c r="N282" s="12">
        <f t="shared" si="192"/>
        <v>62</v>
      </c>
      <c r="O282" s="44">
        <v>40</v>
      </c>
      <c r="P282" s="44">
        <v>22</v>
      </c>
      <c r="Q282" s="44"/>
      <c r="R282" s="44"/>
      <c r="S282" s="44"/>
      <c r="T282" s="44"/>
      <c r="U282" s="44"/>
      <c r="V282" s="44"/>
    </row>
    <row r="283" spans="1:22" ht="52.8" x14ac:dyDescent="0.3">
      <c r="A283" s="14" t="s">
        <v>1044</v>
      </c>
      <c r="B283" s="15" t="s">
        <v>1045</v>
      </c>
      <c r="C283" s="5" t="str">
        <f t="shared" ref="C283" si="224">HYPERLINK(IF(ISBLANK($D283),fb_search &amp; $A283, fb_profile&amp;$D283),"florabase")</f>
        <v>florabase</v>
      </c>
      <c r="D283" s="15" t="s">
        <v>1046</v>
      </c>
      <c r="E283" s="15"/>
      <c r="F283" s="80" t="s">
        <v>1558</v>
      </c>
      <c r="G283" s="28" t="s">
        <v>49</v>
      </c>
      <c r="H283" s="4" t="s">
        <v>56</v>
      </c>
      <c r="I283" s="4" t="s">
        <v>56</v>
      </c>
      <c r="J283" s="4" t="s">
        <v>17</v>
      </c>
      <c r="K283" s="4" t="s">
        <v>37</v>
      </c>
      <c r="L283" s="4" t="s">
        <v>470</v>
      </c>
      <c r="M283" s="4"/>
      <c r="N283" s="12">
        <f t="shared" si="192"/>
        <v>12</v>
      </c>
      <c r="O283" s="44">
        <v>12</v>
      </c>
      <c r="P283" s="44"/>
      <c r="Q283" s="44"/>
      <c r="R283" s="44"/>
      <c r="S283" s="44"/>
      <c r="T283" s="44"/>
      <c r="U283" s="44"/>
      <c r="V283" s="44"/>
    </row>
    <row r="284" spans="1:22" ht="39.6" x14ac:dyDescent="0.3">
      <c r="A284" s="14" t="s">
        <v>1047</v>
      </c>
      <c r="B284" s="15" t="s">
        <v>20</v>
      </c>
      <c r="C284" s="5" t="str">
        <f t="shared" ref="C284:C285" si="225">HYPERLINK(IF(ISBLANK($D284),fb_search &amp; $A284, fb_profile&amp;$D284),"florabase")</f>
        <v>florabase</v>
      </c>
      <c r="D284" s="15" t="s">
        <v>1048</v>
      </c>
      <c r="E284" s="15"/>
      <c r="F284" s="80" t="s">
        <v>1559</v>
      </c>
      <c r="G284" s="28" t="s">
        <v>49</v>
      </c>
      <c r="H284" s="4" t="s">
        <v>101</v>
      </c>
      <c r="I284" s="4" t="s">
        <v>113</v>
      </c>
      <c r="J284" s="4" t="s">
        <v>44</v>
      </c>
      <c r="K284" s="4" t="s">
        <v>45</v>
      </c>
      <c r="L284" s="4" t="s">
        <v>563</v>
      </c>
      <c r="M284" s="4"/>
      <c r="N284" s="12">
        <f t="shared" si="192"/>
        <v>100</v>
      </c>
      <c r="O284" s="44">
        <v>100</v>
      </c>
      <c r="P284" s="44"/>
      <c r="Q284" s="44"/>
      <c r="R284" s="44"/>
      <c r="S284" s="44"/>
      <c r="T284" s="44"/>
      <c r="U284" s="44"/>
      <c r="V284" s="44"/>
    </row>
    <row r="285" spans="1:22" ht="52.8" x14ac:dyDescent="0.3">
      <c r="A285" s="14" t="s">
        <v>1049</v>
      </c>
      <c r="B285" s="15"/>
      <c r="C285" s="5" t="str">
        <f t="shared" si="225"/>
        <v>florabase</v>
      </c>
      <c r="D285" s="15">
        <v>21831</v>
      </c>
      <c r="E285" s="15"/>
      <c r="F285" s="80" t="s">
        <v>1555</v>
      </c>
      <c r="G285" s="28" t="s">
        <v>49</v>
      </c>
      <c r="H285" s="4" t="s">
        <v>750</v>
      </c>
      <c r="I285" s="4" t="s">
        <v>56</v>
      </c>
      <c r="J285" s="4" t="s">
        <v>79</v>
      </c>
      <c r="K285" s="4" t="s">
        <v>37</v>
      </c>
      <c r="L285" s="4" t="s">
        <v>660</v>
      </c>
      <c r="M285" s="4" t="s">
        <v>174</v>
      </c>
      <c r="N285" s="12">
        <f t="shared" si="192"/>
        <v>58</v>
      </c>
      <c r="O285" s="44">
        <v>58</v>
      </c>
      <c r="P285" s="44"/>
      <c r="Q285" s="44"/>
      <c r="R285" s="44"/>
      <c r="S285" s="44"/>
      <c r="T285" s="44"/>
      <c r="U285" s="44"/>
      <c r="V285" s="44"/>
    </row>
    <row r="286" spans="1:22" ht="39.6" x14ac:dyDescent="0.3">
      <c r="A286" s="19" t="s">
        <v>1050</v>
      </c>
      <c r="B286" s="34" t="s">
        <v>20</v>
      </c>
      <c r="C286" s="5" t="str">
        <f t="shared" ref="C286" si="226">HYPERLINK(IF(ISBLANK($D286),fb_search &amp; $A286, fb_profile&amp;$D286),"florabase")</f>
        <v>florabase</v>
      </c>
      <c r="D286" s="15" t="s">
        <v>1051</v>
      </c>
      <c r="E286" s="15"/>
      <c r="F286" s="95" t="s">
        <v>1560</v>
      </c>
      <c r="G286" s="28" t="s">
        <v>49</v>
      </c>
      <c r="H286" s="4" t="s">
        <v>1052</v>
      </c>
      <c r="I286" s="4" t="s">
        <v>101</v>
      </c>
      <c r="J286" s="4" t="s">
        <v>44</v>
      </c>
      <c r="K286" s="4" t="s">
        <v>51</v>
      </c>
      <c r="L286" s="4" t="s">
        <v>424</v>
      </c>
      <c r="M286" s="4"/>
      <c r="N286" s="12">
        <f t="shared" si="192"/>
        <v>12</v>
      </c>
      <c r="O286" s="44">
        <v>12</v>
      </c>
      <c r="P286" s="44"/>
      <c r="Q286" s="44"/>
      <c r="R286" s="44"/>
      <c r="S286" s="44"/>
      <c r="T286" s="44"/>
      <c r="U286" s="44"/>
      <c r="V286" s="44"/>
    </row>
    <row r="287" spans="1:22" ht="52.8" x14ac:dyDescent="0.3">
      <c r="A287" s="14" t="s">
        <v>1053</v>
      </c>
      <c r="B287" s="15" t="s">
        <v>1054</v>
      </c>
      <c r="C287" s="5" t="str">
        <f t="shared" ref="C287" si="227">HYPERLINK(IF(ISBLANK($D287),fb_search &amp; $A287, fb_profile&amp;$D287),"florabase")</f>
        <v>florabase</v>
      </c>
      <c r="D287" s="15" t="s">
        <v>1055</v>
      </c>
      <c r="E287" s="15"/>
      <c r="F287" s="80" t="s">
        <v>1561</v>
      </c>
      <c r="G287" s="41" t="s">
        <v>14</v>
      </c>
      <c r="H287" s="4" t="s">
        <v>727</v>
      </c>
      <c r="I287" s="4" t="s">
        <v>66</v>
      </c>
      <c r="J287" s="4" t="s">
        <v>159</v>
      </c>
      <c r="K287" s="4" t="s">
        <v>37</v>
      </c>
      <c r="L287" s="4" t="s">
        <v>213</v>
      </c>
      <c r="M287" s="4" t="s">
        <v>174</v>
      </c>
      <c r="N287" s="12">
        <f t="shared" si="192"/>
        <v>53</v>
      </c>
      <c r="O287" s="44">
        <v>51</v>
      </c>
      <c r="P287" s="44">
        <v>2</v>
      </c>
      <c r="Q287" s="44"/>
      <c r="R287" s="44"/>
      <c r="S287" s="44"/>
      <c r="T287" s="44"/>
      <c r="U287" s="44"/>
      <c r="V287" s="44"/>
    </row>
    <row r="288" spans="1:22" ht="39.6" x14ac:dyDescent="0.3">
      <c r="A288" s="3" t="s">
        <v>1056</v>
      </c>
      <c r="B288" s="4" t="s">
        <v>1057</v>
      </c>
      <c r="C288" s="5" t="str">
        <f t="shared" ref="C288" si="228">HYPERLINK(IF(ISBLANK($D288),fb_search &amp; $A288, fb_profile&amp;$D288),"florabase")</f>
        <v>florabase</v>
      </c>
      <c r="D288" s="15">
        <v>19187</v>
      </c>
      <c r="E288" s="15"/>
      <c r="F288" s="79" t="s">
        <v>1562</v>
      </c>
      <c r="G288" s="41" t="s">
        <v>14</v>
      </c>
      <c r="H288" s="4" t="s">
        <v>56</v>
      </c>
      <c r="I288" s="4" t="s">
        <v>101</v>
      </c>
      <c r="J288" s="4" t="s">
        <v>79</v>
      </c>
      <c r="K288" s="4" t="s">
        <v>51</v>
      </c>
      <c r="L288" s="4" t="s">
        <v>546</v>
      </c>
      <c r="M288" s="4" t="s">
        <v>174</v>
      </c>
      <c r="N288" s="12">
        <f t="shared" si="192"/>
        <v>59</v>
      </c>
      <c r="O288" s="44">
        <v>59</v>
      </c>
      <c r="P288" s="44"/>
      <c r="Q288" s="44"/>
      <c r="R288" s="44"/>
      <c r="S288" s="44"/>
      <c r="T288" s="44"/>
      <c r="U288" s="44"/>
      <c r="V288" s="44"/>
    </row>
    <row r="289" spans="1:22" ht="39.6" x14ac:dyDescent="0.3">
      <c r="A289" s="21" t="s">
        <v>1058</v>
      </c>
      <c r="B289" s="22" t="s">
        <v>1059</v>
      </c>
      <c r="C289" s="5" t="str">
        <f t="shared" ref="C289" si="229">HYPERLINK(IF(ISBLANK($D289),fb_search &amp; $A289, fb_profile&amp;$D289),"florabase")</f>
        <v>florabase</v>
      </c>
      <c r="D289" s="15" t="s">
        <v>1060</v>
      </c>
      <c r="E289" s="15" t="s">
        <v>65</v>
      </c>
      <c r="F289" s="81" t="s">
        <v>1563</v>
      </c>
      <c r="G289" s="39" t="s">
        <v>41</v>
      </c>
      <c r="H289" s="4" t="s">
        <v>42</v>
      </c>
      <c r="I289" s="4" t="s">
        <v>42</v>
      </c>
      <c r="J289" s="4" t="s">
        <v>17</v>
      </c>
      <c r="K289" s="4" t="s">
        <v>51</v>
      </c>
      <c r="L289" s="4" t="s">
        <v>19</v>
      </c>
      <c r="M289" s="4"/>
      <c r="N289" s="12">
        <f t="shared" si="192"/>
        <v>5</v>
      </c>
      <c r="O289" s="44">
        <v>5</v>
      </c>
      <c r="P289" s="44"/>
      <c r="Q289" s="44"/>
      <c r="R289" s="44"/>
      <c r="S289" s="44"/>
      <c r="T289" s="44"/>
      <c r="U289" s="44"/>
      <c r="V289" s="44"/>
    </row>
    <row r="290" spans="1:22" ht="39.6" x14ac:dyDescent="0.3">
      <c r="A290" s="14" t="s">
        <v>1061</v>
      </c>
      <c r="B290" s="15" t="s">
        <v>1062</v>
      </c>
      <c r="C290" s="5" t="str">
        <f t="shared" ref="C290" si="230">HYPERLINK(IF(ISBLANK($D290),fb_search &amp; $A290, fb_profile&amp;$D290),"florabase")</f>
        <v>florabase</v>
      </c>
      <c r="D290" s="15" t="s">
        <v>1063</v>
      </c>
      <c r="E290" s="15"/>
      <c r="F290" s="80" t="s">
        <v>1564</v>
      </c>
      <c r="G290" s="39" t="s">
        <v>41</v>
      </c>
      <c r="H290" s="4" t="s">
        <v>206</v>
      </c>
      <c r="I290" s="4" t="s">
        <v>911</v>
      </c>
      <c r="J290" s="4" t="s">
        <v>122</v>
      </c>
      <c r="K290" s="4" t="s">
        <v>617</v>
      </c>
      <c r="L290" s="4" t="s">
        <v>424</v>
      </c>
      <c r="M290" s="4"/>
      <c r="N290" s="12">
        <f t="shared" si="192"/>
        <v>10</v>
      </c>
      <c r="O290" s="44">
        <v>10</v>
      </c>
      <c r="P290" s="44"/>
      <c r="Q290" s="44"/>
      <c r="R290" s="44"/>
      <c r="S290" s="44"/>
      <c r="T290" s="44"/>
      <c r="U290" s="44"/>
      <c r="V290" s="44"/>
    </row>
    <row r="291" spans="1:22" ht="52.8" x14ac:dyDescent="0.3">
      <c r="A291" s="14" t="s">
        <v>1064</v>
      </c>
      <c r="B291" s="15" t="s">
        <v>1065</v>
      </c>
      <c r="C291" s="5" t="str">
        <f t="shared" ref="C291" si="231">HYPERLINK(IF(ISBLANK($D291),fb_search &amp; $A291, fb_profile&amp;$D291),"florabase")</f>
        <v>florabase</v>
      </c>
      <c r="D291" s="15">
        <v>22143</v>
      </c>
      <c r="E291" s="15"/>
      <c r="F291" s="80" t="s">
        <v>1565</v>
      </c>
      <c r="G291" s="32" t="s">
        <v>71</v>
      </c>
      <c r="H291" s="4" t="s">
        <v>188</v>
      </c>
      <c r="I291" s="4" t="s">
        <v>96</v>
      </c>
      <c r="J291" s="4" t="s">
        <v>159</v>
      </c>
      <c r="K291" s="4" t="s">
        <v>37</v>
      </c>
      <c r="L291" s="4" t="s">
        <v>213</v>
      </c>
      <c r="M291" s="4" t="s">
        <v>407</v>
      </c>
      <c r="N291" s="12">
        <f t="shared" si="192"/>
        <v>22</v>
      </c>
      <c r="O291" s="44">
        <v>22</v>
      </c>
      <c r="P291" s="44"/>
      <c r="Q291" s="44"/>
      <c r="R291" s="44"/>
      <c r="S291" s="44"/>
      <c r="T291" s="44"/>
      <c r="U291" s="44"/>
      <c r="V291" s="44"/>
    </row>
    <row r="292" spans="1:22" ht="39.6" x14ac:dyDescent="0.3">
      <c r="A292" s="14" t="s">
        <v>1066</v>
      </c>
      <c r="B292" s="15" t="s">
        <v>1067</v>
      </c>
      <c r="C292" s="5" t="str">
        <f t="shared" ref="C292" si="232">HYPERLINK(IF(ISBLANK($D292),fb_search &amp; $A292, fb_profile&amp;$D292),"florabase")</f>
        <v>florabase</v>
      </c>
      <c r="D292" s="15" t="s">
        <v>1068</v>
      </c>
      <c r="E292" s="15"/>
      <c r="F292" s="80" t="s">
        <v>1566</v>
      </c>
      <c r="G292" s="32" t="s">
        <v>71</v>
      </c>
      <c r="H292" s="4" t="s">
        <v>206</v>
      </c>
      <c r="I292" s="4" t="s">
        <v>280</v>
      </c>
      <c r="J292" s="4" t="s">
        <v>159</v>
      </c>
      <c r="K292" s="4" t="s">
        <v>37</v>
      </c>
      <c r="L292" s="4" t="s">
        <v>131</v>
      </c>
      <c r="M292" s="4" t="s">
        <v>407</v>
      </c>
      <c r="N292" s="12">
        <f t="shared" si="192"/>
        <v>41</v>
      </c>
      <c r="O292" s="44">
        <v>34</v>
      </c>
      <c r="P292" s="44">
        <v>7</v>
      </c>
      <c r="Q292" s="44"/>
      <c r="R292" s="44"/>
      <c r="S292" s="44"/>
      <c r="T292" s="44"/>
      <c r="U292" s="44"/>
      <c r="V292" s="44"/>
    </row>
    <row r="293" spans="1:22" ht="52.8" x14ac:dyDescent="0.3">
      <c r="A293" s="21" t="s">
        <v>1069</v>
      </c>
      <c r="B293" s="22" t="s">
        <v>1070</v>
      </c>
      <c r="C293" s="5" t="str">
        <f t="shared" ref="C293" si="233">HYPERLINK(IF(ISBLANK($D293),fb_search &amp; $A293, fb_profile&amp;$D293),"florabase")</f>
        <v>florabase</v>
      </c>
      <c r="D293" s="15" t="s">
        <v>1071</v>
      </c>
      <c r="E293" s="15" t="s">
        <v>65</v>
      </c>
      <c r="F293" s="81" t="s">
        <v>1567</v>
      </c>
      <c r="G293" s="31" t="s">
        <v>71</v>
      </c>
      <c r="H293" s="4" t="s">
        <v>986</v>
      </c>
      <c r="I293" s="4" t="s">
        <v>96</v>
      </c>
      <c r="J293" s="4" t="s">
        <v>79</v>
      </c>
      <c r="K293" s="4" t="s">
        <v>89</v>
      </c>
      <c r="L293" s="4" t="s">
        <v>392</v>
      </c>
      <c r="M293" s="4" t="s">
        <v>407</v>
      </c>
      <c r="N293" s="12">
        <f t="shared" si="192"/>
        <v>60</v>
      </c>
      <c r="O293" s="44">
        <v>60</v>
      </c>
      <c r="P293" s="44"/>
      <c r="Q293" s="44"/>
      <c r="R293" s="44"/>
      <c r="S293" s="44"/>
      <c r="T293" s="44"/>
      <c r="U293" s="44"/>
      <c r="V293" s="44"/>
    </row>
    <row r="294" spans="1:22" ht="52.8" x14ac:dyDescent="0.3">
      <c r="A294" s="19" t="s">
        <v>1072</v>
      </c>
      <c r="B294" s="15" t="s">
        <v>1073</v>
      </c>
      <c r="C294" s="5" t="str">
        <f t="shared" ref="C294" si="234">HYPERLINK(IF(ISBLANK($D294),fb_search &amp; $A294, fb_profile&amp;$D294),"florabase")</f>
        <v>florabase</v>
      </c>
      <c r="D294" s="15" t="s">
        <v>1074</v>
      </c>
      <c r="E294" s="15"/>
      <c r="F294" s="80" t="s">
        <v>1568</v>
      </c>
      <c r="G294" s="32" t="s">
        <v>71</v>
      </c>
      <c r="H294" s="4" t="s">
        <v>206</v>
      </c>
      <c r="I294" s="4" t="s">
        <v>621</v>
      </c>
      <c r="J294" s="4" t="s">
        <v>57</v>
      </c>
      <c r="K294" s="4" t="s">
        <v>51</v>
      </c>
      <c r="L294" s="4" t="s">
        <v>440</v>
      </c>
      <c r="M294" s="4" t="s">
        <v>299</v>
      </c>
      <c r="N294" s="12">
        <f t="shared" si="192"/>
        <v>4</v>
      </c>
      <c r="O294" s="44">
        <v>4</v>
      </c>
      <c r="P294" s="44"/>
      <c r="Q294" s="44"/>
      <c r="R294" s="44"/>
      <c r="S294" s="44"/>
      <c r="T294" s="44"/>
      <c r="U294" s="44"/>
      <c r="V294" s="44"/>
    </row>
    <row r="295" spans="1:22" ht="39.6" x14ac:dyDescent="0.3">
      <c r="A295" s="21" t="s">
        <v>1075</v>
      </c>
      <c r="B295" s="22" t="s">
        <v>20</v>
      </c>
      <c r="C295" s="5" t="str">
        <f t="shared" ref="C295:C296" si="235">HYPERLINK(IF(ISBLANK($D295),fb_search &amp; $A295, fb_profile&amp;$D295),"florabase")</f>
        <v>florabase</v>
      </c>
      <c r="D295" s="15" t="s">
        <v>1076</v>
      </c>
      <c r="E295" s="15" t="s">
        <v>65</v>
      </c>
      <c r="F295" s="81" t="s">
        <v>1569</v>
      </c>
      <c r="G295" s="45" t="s">
        <v>362</v>
      </c>
      <c r="H295" s="4" t="s">
        <v>20</v>
      </c>
      <c r="I295" s="4" t="s">
        <v>20</v>
      </c>
      <c r="J295" s="4" t="s">
        <v>44</v>
      </c>
      <c r="K295" s="4" t="s">
        <v>45</v>
      </c>
      <c r="L295" s="4" t="s">
        <v>123</v>
      </c>
      <c r="M295" s="4" t="s">
        <v>299</v>
      </c>
      <c r="N295" s="12">
        <f t="shared" si="192"/>
        <v>25</v>
      </c>
      <c r="O295" s="44">
        <v>20</v>
      </c>
      <c r="P295" s="44">
        <v>5</v>
      </c>
      <c r="Q295" s="44"/>
      <c r="R295" s="44"/>
      <c r="S295" s="44"/>
      <c r="T295" s="44"/>
      <c r="U295" s="44"/>
      <c r="V295" s="44"/>
    </row>
    <row r="296" spans="1:22" ht="52.8" x14ac:dyDescent="0.3">
      <c r="A296" s="14" t="s">
        <v>1077</v>
      </c>
      <c r="B296" s="15" t="s">
        <v>1078</v>
      </c>
      <c r="C296" s="5" t="str">
        <f t="shared" si="235"/>
        <v>florabase</v>
      </c>
      <c r="D296" s="15" t="s">
        <v>1079</v>
      </c>
      <c r="E296" s="15"/>
      <c r="F296" s="80" t="s">
        <v>1570</v>
      </c>
      <c r="G296" s="46" t="s">
        <v>362</v>
      </c>
      <c r="H296" s="4" t="s">
        <v>137</v>
      </c>
      <c r="I296" s="4" t="s">
        <v>20</v>
      </c>
      <c r="J296" s="4" t="s">
        <v>380</v>
      </c>
      <c r="K296" s="4" t="s">
        <v>45</v>
      </c>
      <c r="L296" s="4" t="s">
        <v>672</v>
      </c>
      <c r="M296" s="4" t="s">
        <v>174</v>
      </c>
      <c r="N296" s="12">
        <f t="shared" si="192"/>
        <v>22</v>
      </c>
      <c r="O296" s="44">
        <v>22</v>
      </c>
      <c r="P296" s="44"/>
      <c r="Q296" s="44"/>
      <c r="R296" s="44"/>
      <c r="S296" s="44"/>
      <c r="T296" s="44"/>
      <c r="U296" s="44"/>
      <c r="V296" s="44"/>
    </row>
    <row r="297" spans="1:22" ht="39.6" x14ac:dyDescent="0.3">
      <c r="A297" s="14" t="s">
        <v>1080</v>
      </c>
      <c r="B297" s="15"/>
      <c r="C297" s="5" t="str">
        <f t="shared" ref="C297" si="236">HYPERLINK(IF(ISBLANK($D297),fb_search &amp; $A297, fb_profile&amp;$D297),"florabase")</f>
        <v>florabase</v>
      </c>
      <c r="D297" s="15">
        <v>19082</v>
      </c>
      <c r="E297" s="15"/>
      <c r="F297" s="79" t="s">
        <v>1571</v>
      </c>
      <c r="G297" s="20" t="s">
        <v>49</v>
      </c>
      <c r="H297" s="4" t="s">
        <v>1081</v>
      </c>
      <c r="I297" s="4"/>
      <c r="J297" s="4" t="s">
        <v>79</v>
      </c>
      <c r="K297" s="60" t="s">
        <v>1082</v>
      </c>
      <c r="L297" s="60" t="s">
        <v>234</v>
      </c>
      <c r="M297" s="60" t="s">
        <v>282</v>
      </c>
      <c r="N297" s="12">
        <f t="shared" si="192"/>
        <v>58</v>
      </c>
      <c r="O297" s="44">
        <v>58</v>
      </c>
      <c r="P297" s="44"/>
      <c r="Q297" s="44"/>
      <c r="R297" s="44"/>
      <c r="S297" s="44"/>
      <c r="T297" s="44"/>
      <c r="U297" s="44"/>
      <c r="V297" s="44"/>
    </row>
    <row r="298" spans="1:22" ht="52.8" x14ac:dyDescent="0.3">
      <c r="A298" s="14" t="s">
        <v>1083</v>
      </c>
      <c r="B298" s="15" t="s">
        <v>20</v>
      </c>
      <c r="C298" s="5" t="str">
        <f t="shared" ref="C298" si="237">HYPERLINK(IF(ISBLANK($D298),fb_search &amp; $A298, fb_profile&amp;$D298),"florabase")</f>
        <v>florabase</v>
      </c>
      <c r="D298" s="15" t="s">
        <v>1084</v>
      </c>
      <c r="E298" s="15"/>
      <c r="F298" s="80" t="s">
        <v>1572</v>
      </c>
      <c r="G298" s="66" t="s">
        <v>41</v>
      </c>
      <c r="H298" s="4" t="s">
        <v>353</v>
      </c>
      <c r="I298" s="4" t="s">
        <v>96</v>
      </c>
      <c r="J298" s="4" t="s">
        <v>17</v>
      </c>
      <c r="K298" s="4" t="s">
        <v>51</v>
      </c>
      <c r="L298" s="4" t="s">
        <v>201</v>
      </c>
      <c r="M298" s="4"/>
      <c r="N298" s="12">
        <f t="shared" si="192"/>
        <v>39</v>
      </c>
      <c r="O298" s="44">
        <v>39</v>
      </c>
      <c r="P298" s="44"/>
      <c r="Q298" s="44"/>
      <c r="R298" s="44"/>
      <c r="S298" s="44"/>
      <c r="T298" s="44"/>
      <c r="U298" s="44"/>
      <c r="V298" s="44"/>
    </row>
    <row r="299" spans="1:22" ht="52.8" x14ac:dyDescent="0.3">
      <c r="A299" s="24" t="s">
        <v>1085</v>
      </c>
      <c r="B299" s="25" t="s">
        <v>1086</v>
      </c>
      <c r="C299" s="5" t="str">
        <f t="shared" ref="C299:C301" si="238">HYPERLINK(IF(ISBLANK($D299),fb_search &amp; $A299, fb_profile&amp;$D299),"florabase")</f>
        <v>florabase</v>
      </c>
      <c r="D299" s="15" t="s">
        <v>1087</v>
      </c>
      <c r="E299" s="15" t="s">
        <v>70</v>
      </c>
      <c r="F299" s="82" t="s">
        <v>1573</v>
      </c>
      <c r="G299" s="30" t="s">
        <v>49</v>
      </c>
      <c r="H299" s="4" t="s">
        <v>102</v>
      </c>
      <c r="I299" s="4" t="s">
        <v>43</v>
      </c>
      <c r="J299" s="4" t="s">
        <v>44</v>
      </c>
      <c r="K299" s="4" t="s">
        <v>51</v>
      </c>
      <c r="L299" s="4" t="s">
        <v>224</v>
      </c>
      <c r="M299" s="4" t="s">
        <v>282</v>
      </c>
      <c r="N299" s="12">
        <f t="shared" si="192"/>
        <v>33</v>
      </c>
      <c r="O299" s="44">
        <v>33</v>
      </c>
      <c r="P299" s="44"/>
      <c r="Q299" s="44"/>
      <c r="R299" s="44"/>
      <c r="S299" s="44"/>
      <c r="T299" s="44"/>
      <c r="U299" s="44"/>
      <c r="V299" s="44"/>
    </row>
    <row r="300" spans="1:22" ht="39.6" x14ac:dyDescent="0.3">
      <c r="A300" s="14" t="s">
        <v>1088</v>
      </c>
      <c r="B300" s="15" t="s">
        <v>1089</v>
      </c>
      <c r="C300" s="5" t="str">
        <f t="shared" si="238"/>
        <v>florabase</v>
      </c>
      <c r="D300" s="61" t="s">
        <v>1090</v>
      </c>
      <c r="E300" s="15"/>
      <c r="F300" s="83" t="s">
        <v>1574</v>
      </c>
      <c r="G300" s="69" t="s">
        <v>71</v>
      </c>
      <c r="H300" s="4" t="s">
        <v>193</v>
      </c>
      <c r="I300" s="4" t="s">
        <v>97</v>
      </c>
      <c r="J300" s="4" t="s">
        <v>159</v>
      </c>
      <c r="K300" s="4" t="s">
        <v>51</v>
      </c>
      <c r="L300" s="4" t="s">
        <v>234</v>
      </c>
      <c r="M300" s="4" t="s">
        <v>20</v>
      </c>
      <c r="N300" s="12">
        <f t="shared" si="192"/>
        <v>40</v>
      </c>
      <c r="O300" s="44">
        <v>40</v>
      </c>
      <c r="P300" s="44"/>
      <c r="Q300" s="44"/>
      <c r="R300" s="44"/>
      <c r="S300" s="44"/>
      <c r="T300" s="44"/>
      <c r="U300" s="44"/>
      <c r="V300" s="44"/>
    </row>
    <row r="301" spans="1:22" ht="52.8" x14ac:dyDescent="0.3">
      <c r="A301" s="14" t="s">
        <v>1091</v>
      </c>
      <c r="B301" s="15" t="s">
        <v>20</v>
      </c>
      <c r="C301" s="5" t="str">
        <f t="shared" si="238"/>
        <v>florabase</v>
      </c>
      <c r="D301" s="15" t="s">
        <v>1092</v>
      </c>
      <c r="E301" s="15"/>
      <c r="F301" s="80" t="s">
        <v>1575</v>
      </c>
      <c r="G301" s="18" t="s">
        <v>41</v>
      </c>
      <c r="H301" s="4" t="s">
        <v>795</v>
      </c>
      <c r="I301" s="4" t="s">
        <v>43</v>
      </c>
      <c r="J301" s="4" t="s">
        <v>44</v>
      </c>
      <c r="K301" s="4" t="s">
        <v>51</v>
      </c>
      <c r="L301" s="4" t="s">
        <v>339</v>
      </c>
      <c r="M301" s="4" t="s">
        <v>20</v>
      </c>
      <c r="N301" s="12">
        <f t="shared" si="192"/>
        <v>65</v>
      </c>
      <c r="O301" s="44">
        <v>65</v>
      </c>
      <c r="P301" s="44"/>
      <c r="Q301" s="44"/>
      <c r="R301" s="44"/>
      <c r="S301" s="44"/>
      <c r="T301" s="44"/>
      <c r="U301" s="44"/>
      <c r="V301" s="44"/>
    </row>
    <row r="302" spans="1:22" ht="39.6" x14ac:dyDescent="0.3">
      <c r="A302" s="14" t="s">
        <v>1093</v>
      </c>
      <c r="B302" s="15" t="s">
        <v>1094</v>
      </c>
      <c r="C302" s="5" t="str">
        <f t="shared" ref="C302:C304" si="239">HYPERLINK(IF(ISBLANK($D302),fb_search &amp; $A302, fb_profile&amp;$D302),"florabase")</f>
        <v>florabase</v>
      </c>
      <c r="D302" s="15" t="s">
        <v>1095</v>
      </c>
      <c r="E302" s="15"/>
      <c r="F302" s="80" t="s">
        <v>1576</v>
      </c>
      <c r="G302" s="28" t="s">
        <v>49</v>
      </c>
      <c r="H302" s="4" t="s">
        <v>1100</v>
      </c>
      <c r="I302" s="4" t="s">
        <v>113</v>
      </c>
      <c r="J302" s="4" t="s">
        <v>17</v>
      </c>
      <c r="K302" s="4" t="s">
        <v>51</v>
      </c>
      <c r="L302" s="4" t="s">
        <v>123</v>
      </c>
      <c r="M302" s="4" t="s">
        <v>20</v>
      </c>
      <c r="N302" s="12">
        <f t="shared" si="192"/>
        <v>53</v>
      </c>
      <c r="O302" s="44">
        <v>53</v>
      </c>
      <c r="P302" s="44"/>
      <c r="Q302" s="44"/>
      <c r="R302" s="44"/>
      <c r="S302" s="44"/>
      <c r="T302" s="44"/>
      <c r="U302" s="44"/>
      <c r="V302" s="44"/>
    </row>
    <row r="303" spans="1:22" ht="52.8" x14ac:dyDescent="0.3">
      <c r="A303" s="14" t="s">
        <v>1096</v>
      </c>
      <c r="B303" s="15" t="s">
        <v>1097</v>
      </c>
      <c r="C303" s="5" t="str">
        <f t="shared" si="239"/>
        <v>florabase</v>
      </c>
      <c r="D303" s="15" t="s">
        <v>1098</v>
      </c>
      <c r="E303" s="15"/>
      <c r="F303" s="80" t="s">
        <v>1577</v>
      </c>
      <c r="G303" s="28" t="s">
        <v>49</v>
      </c>
      <c r="H303" s="4" t="s">
        <v>102</v>
      </c>
      <c r="I303" s="4" t="s">
        <v>750</v>
      </c>
      <c r="J303" s="4" t="s">
        <v>57</v>
      </c>
      <c r="K303" s="4" t="s">
        <v>51</v>
      </c>
      <c r="L303" s="4" t="s">
        <v>123</v>
      </c>
      <c r="M303" s="4" t="s">
        <v>174</v>
      </c>
      <c r="N303" s="12">
        <f t="shared" ref="N303:N366" si="240">SUM(O303:V303)</f>
        <v>19</v>
      </c>
      <c r="O303" s="44">
        <v>19</v>
      </c>
      <c r="P303" s="44"/>
      <c r="Q303" s="44"/>
      <c r="R303" s="44"/>
      <c r="S303" s="44"/>
      <c r="T303" s="44"/>
      <c r="U303" s="44"/>
      <c r="V303" s="44"/>
    </row>
    <row r="304" spans="1:22" ht="39.6" x14ac:dyDescent="0.3">
      <c r="A304" s="14" t="s">
        <v>1096</v>
      </c>
      <c r="B304" s="15" t="s">
        <v>1099</v>
      </c>
      <c r="C304" s="5" t="str">
        <f t="shared" si="239"/>
        <v>florabase</v>
      </c>
      <c r="D304" s="15">
        <v>5912</v>
      </c>
      <c r="E304" s="15"/>
      <c r="F304" s="80" t="s">
        <v>1578</v>
      </c>
      <c r="G304" s="28" t="s">
        <v>49</v>
      </c>
      <c r="H304" s="4" t="s">
        <v>102</v>
      </c>
      <c r="I304" s="4" t="s">
        <v>750</v>
      </c>
      <c r="J304" s="4" t="s">
        <v>57</v>
      </c>
      <c r="K304" s="4" t="s">
        <v>37</v>
      </c>
      <c r="L304" s="4" t="s">
        <v>123</v>
      </c>
      <c r="M304" s="4" t="s">
        <v>174</v>
      </c>
      <c r="N304" s="12">
        <f t="shared" si="240"/>
        <v>51</v>
      </c>
      <c r="O304" s="44">
        <v>51</v>
      </c>
      <c r="P304" s="44"/>
      <c r="Q304" s="44"/>
      <c r="R304" s="44"/>
      <c r="S304" s="44"/>
      <c r="T304" s="44"/>
      <c r="U304" s="44"/>
      <c r="V304" s="44"/>
    </row>
    <row r="305" spans="1:22" ht="39.6" x14ac:dyDescent="0.3">
      <c r="A305" s="14" t="s">
        <v>1096</v>
      </c>
      <c r="B305" s="15" t="s">
        <v>1101</v>
      </c>
      <c r="C305" s="5" t="str">
        <f t="shared" ref="C305" si="241">HYPERLINK(IF(ISBLANK($D305),fb_search &amp; $A305, fb_profile&amp;$D305),"florabase")</f>
        <v>florabase</v>
      </c>
      <c r="D305" s="15">
        <v>5912</v>
      </c>
      <c r="E305" s="15"/>
      <c r="F305" s="80" t="s">
        <v>1579</v>
      </c>
      <c r="G305" s="20" t="s">
        <v>49</v>
      </c>
      <c r="H305" s="4" t="s">
        <v>102</v>
      </c>
      <c r="I305" s="4" t="s">
        <v>750</v>
      </c>
      <c r="J305" s="4" t="s">
        <v>17</v>
      </c>
      <c r="K305" s="4" t="s">
        <v>51</v>
      </c>
      <c r="L305" s="4" t="s">
        <v>123</v>
      </c>
      <c r="M305" s="4" t="s">
        <v>174</v>
      </c>
      <c r="N305" s="12">
        <f t="shared" si="240"/>
        <v>40</v>
      </c>
      <c r="O305" s="44">
        <v>40</v>
      </c>
      <c r="P305" s="44"/>
      <c r="Q305" s="44"/>
      <c r="R305" s="44"/>
      <c r="S305" s="44"/>
      <c r="T305" s="44"/>
      <c r="U305" s="44"/>
      <c r="V305" s="44"/>
    </row>
    <row r="306" spans="1:22" ht="39.6" x14ac:dyDescent="0.3">
      <c r="A306" s="14" t="s">
        <v>1102</v>
      </c>
      <c r="B306" s="15" t="s">
        <v>20</v>
      </c>
      <c r="C306" s="5" t="str">
        <f t="shared" ref="C306" si="242">HYPERLINK(IF(ISBLANK($D306),fb_search &amp; $A306, fb_profile&amp;$D306),"florabase")</f>
        <v>florabase</v>
      </c>
      <c r="D306" s="15" t="s">
        <v>1103</v>
      </c>
      <c r="E306" s="15"/>
      <c r="F306" s="80" t="s">
        <v>1580</v>
      </c>
      <c r="G306" s="32" t="s">
        <v>71</v>
      </c>
      <c r="H306" s="4" t="s">
        <v>96</v>
      </c>
      <c r="I306" s="4" t="s">
        <v>379</v>
      </c>
      <c r="J306" s="4" t="s">
        <v>57</v>
      </c>
      <c r="K306" s="4" t="s">
        <v>1104</v>
      </c>
      <c r="L306" s="4" t="s">
        <v>157</v>
      </c>
      <c r="M306" s="4"/>
      <c r="N306" s="12">
        <f t="shared" si="240"/>
        <v>6</v>
      </c>
      <c r="O306" s="44">
        <v>6</v>
      </c>
      <c r="P306" s="44"/>
      <c r="Q306" s="44"/>
      <c r="R306" s="44"/>
      <c r="S306" s="44"/>
      <c r="T306" s="44"/>
      <c r="U306" s="44"/>
      <c r="V306" s="44"/>
    </row>
    <row r="307" spans="1:22" ht="39.6" x14ac:dyDescent="0.3">
      <c r="A307" s="19" t="s">
        <v>1105</v>
      </c>
      <c r="B307" s="15" t="s">
        <v>1106</v>
      </c>
      <c r="C307" s="5" t="str">
        <f t="shared" ref="C307:C308" si="243">HYPERLINK(IF(ISBLANK($D307),fb_search &amp; $A307, fb_profile&amp;$D307),"florabase")</f>
        <v>florabase</v>
      </c>
      <c r="D307" s="15" t="s">
        <v>1107</v>
      </c>
      <c r="E307" s="15"/>
      <c r="F307" s="80" t="s">
        <v>1581</v>
      </c>
      <c r="G307" s="41" t="s">
        <v>14</v>
      </c>
      <c r="H307" s="4" t="s">
        <v>1109</v>
      </c>
      <c r="I307" s="4" t="s">
        <v>727</v>
      </c>
      <c r="J307" s="4" t="s">
        <v>17</v>
      </c>
      <c r="K307" s="4" t="s">
        <v>1110</v>
      </c>
      <c r="L307" s="4" t="s">
        <v>392</v>
      </c>
      <c r="M307" s="4" t="s">
        <v>299</v>
      </c>
      <c r="N307" s="12">
        <f t="shared" si="240"/>
        <v>24</v>
      </c>
      <c r="O307" s="44">
        <v>24</v>
      </c>
      <c r="P307" s="44"/>
      <c r="Q307" s="44"/>
      <c r="R307" s="44"/>
      <c r="S307" s="44"/>
      <c r="T307" s="44"/>
      <c r="U307" s="44"/>
      <c r="V307" s="44"/>
    </row>
    <row r="308" spans="1:22" ht="39.6" x14ac:dyDescent="0.3">
      <c r="A308" s="19" t="s">
        <v>1105</v>
      </c>
      <c r="B308" s="15" t="s">
        <v>1108</v>
      </c>
      <c r="C308" s="5" t="str">
        <f t="shared" si="243"/>
        <v>florabase</v>
      </c>
      <c r="D308" s="15" t="s">
        <v>1107</v>
      </c>
      <c r="E308" s="15"/>
      <c r="F308" s="80" t="s">
        <v>1582</v>
      </c>
      <c r="G308" s="20" t="s">
        <v>49</v>
      </c>
      <c r="H308" s="4" t="s">
        <v>1109</v>
      </c>
      <c r="I308" s="4" t="s">
        <v>727</v>
      </c>
      <c r="J308" s="4" t="s">
        <v>17</v>
      </c>
      <c r="K308" s="4" t="s">
        <v>1110</v>
      </c>
      <c r="L308" s="4" t="s">
        <v>392</v>
      </c>
      <c r="M308" s="4" t="s">
        <v>299</v>
      </c>
      <c r="N308" s="12">
        <f t="shared" si="240"/>
        <v>23</v>
      </c>
      <c r="O308" s="44">
        <v>23</v>
      </c>
      <c r="P308" s="44"/>
      <c r="Q308" s="44"/>
      <c r="R308" s="44"/>
      <c r="S308" s="44"/>
      <c r="T308" s="44"/>
      <c r="U308" s="44"/>
      <c r="V308" s="44"/>
    </row>
    <row r="309" spans="1:22" ht="52.8" x14ac:dyDescent="0.3">
      <c r="A309" s="14" t="s">
        <v>1111</v>
      </c>
      <c r="B309" s="15" t="s">
        <v>20</v>
      </c>
      <c r="C309" s="5" t="str">
        <f t="shared" ref="C309" si="244">HYPERLINK(IF(ISBLANK($D309),fb_search &amp; $A309, fb_profile&amp;$D309),"florabase")</f>
        <v>florabase</v>
      </c>
      <c r="D309" s="15" t="s">
        <v>1112</v>
      </c>
      <c r="E309" s="15"/>
      <c r="F309" s="80" t="s">
        <v>1583</v>
      </c>
      <c r="G309" s="32" t="s">
        <v>71</v>
      </c>
      <c r="H309" s="4" t="s">
        <v>1113</v>
      </c>
      <c r="I309" s="4" t="s">
        <v>659</v>
      </c>
      <c r="J309" s="4" t="s">
        <v>57</v>
      </c>
      <c r="K309" s="4" t="s">
        <v>51</v>
      </c>
      <c r="L309" s="4" t="s">
        <v>563</v>
      </c>
      <c r="M309" s="4" t="s">
        <v>38</v>
      </c>
      <c r="N309" s="12">
        <f t="shared" si="240"/>
        <v>39</v>
      </c>
      <c r="O309" s="44">
        <v>39</v>
      </c>
      <c r="P309" s="44"/>
      <c r="Q309" s="44"/>
      <c r="R309" s="44"/>
      <c r="S309" s="44"/>
      <c r="T309" s="44"/>
      <c r="U309" s="44"/>
      <c r="V309" s="44"/>
    </row>
    <row r="310" spans="1:22" ht="39.6" x14ac:dyDescent="0.3">
      <c r="A310" s="14" t="s">
        <v>1114</v>
      </c>
      <c r="B310" s="15" t="s">
        <v>20</v>
      </c>
      <c r="C310" s="5" t="str">
        <f t="shared" ref="C310" si="245">HYPERLINK(IF(ISBLANK($D310),fb_search &amp; $A310, fb_profile&amp;$D310),"florabase")</f>
        <v>florabase</v>
      </c>
      <c r="D310" s="15" t="s">
        <v>1115</v>
      </c>
      <c r="E310" s="15"/>
      <c r="F310" s="80" t="s">
        <v>1584</v>
      </c>
      <c r="G310" s="18" t="s">
        <v>41</v>
      </c>
      <c r="H310" s="4" t="s">
        <v>353</v>
      </c>
      <c r="I310" s="4" t="s">
        <v>795</v>
      </c>
      <c r="J310" s="4" t="s">
        <v>17</v>
      </c>
      <c r="K310" s="4" t="s">
        <v>37</v>
      </c>
      <c r="L310" s="4" t="s">
        <v>563</v>
      </c>
      <c r="M310" s="4" t="s">
        <v>20</v>
      </c>
      <c r="N310" s="12">
        <f t="shared" si="240"/>
        <v>20</v>
      </c>
      <c r="O310" s="44">
        <v>20</v>
      </c>
      <c r="P310" s="44"/>
      <c r="Q310" s="44"/>
      <c r="R310" s="44"/>
      <c r="S310" s="44"/>
      <c r="T310" s="44"/>
      <c r="U310" s="44"/>
      <c r="V310" s="44"/>
    </row>
    <row r="311" spans="1:22" ht="52.8" x14ac:dyDescent="0.3">
      <c r="A311" s="14" t="s">
        <v>1116</v>
      </c>
      <c r="B311" s="15" t="s">
        <v>1117</v>
      </c>
      <c r="C311" s="5" t="str">
        <f t="shared" ref="C311" si="246">HYPERLINK(IF(ISBLANK($D311),fb_search &amp; $A311, fb_profile&amp;$D311),"florabase")</f>
        <v>florabase</v>
      </c>
      <c r="D311" s="15" t="s">
        <v>1118</v>
      </c>
      <c r="E311" s="15"/>
      <c r="F311" s="80" t="s">
        <v>1585</v>
      </c>
      <c r="G311" s="39" t="s">
        <v>41</v>
      </c>
      <c r="H311" s="4" t="s">
        <v>1119</v>
      </c>
      <c r="I311" s="4" t="s">
        <v>102</v>
      </c>
      <c r="J311" s="4" t="s">
        <v>577</v>
      </c>
      <c r="K311" s="4" t="s">
        <v>45</v>
      </c>
      <c r="L311" s="4" t="s">
        <v>302</v>
      </c>
      <c r="M311" s="4" t="s">
        <v>605</v>
      </c>
      <c r="N311" s="12">
        <f t="shared" si="240"/>
        <v>35</v>
      </c>
      <c r="O311" s="44">
        <v>35</v>
      </c>
      <c r="P311" s="44"/>
      <c r="Q311" s="44"/>
      <c r="R311" s="44"/>
      <c r="S311" s="44"/>
      <c r="T311" s="44"/>
      <c r="U311" s="44"/>
      <c r="V311" s="44"/>
    </row>
    <row r="312" spans="1:22" ht="39.6" x14ac:dyDescent="0.3">
      <c r="A312" s="14" t="s">
        <v>1120</v>
      </c>
      <c r="B312" s="15" t="s">
        <v>1121</v>
      </c>
      <c r="C312" s="5" t="str">
        <f t="shared" ref="C312" si="247">HYPERLINK(IF(ISBLANK($D312),fb_search &amp; $A312, fb_profile&amp;$D312),"florabase")</f>
        <v>florabase</v>
      </c>
      <c r="D312" s="15" t="s">
        <v>1122</v>
      </c>
      <c r="E312" s="15"/>
      <c r="F312" s="80" t="s">
        <v>1586</v>
      </c>
      <c r="G312" s="28" t="s">
        <v>49</v>
      </c>
      <c r="H312" s="4" t="s">
        <v>102</v>
      </c>
      <c r="I312" s="4" t="s">
        <v>102</v>
      </c>
      <c r="J312" s="4" t="s">
        <v>79</v>
      </c>
      <c r="K312" s="4" t="s">
        <v>37</v>
      </c>
      <c r="L312" s="4" t="s">
        <v>19</v>
      </c>
      <c r="M312" s="4" t="s">
        <v>174</v>
      </c>
      <c r="N312" s="12">
        <f t="shared" si="240"/>
        <v>57</v>
      </c>
      <c r="O312" s="44">
        <v>20</v>
      </c>
      <c r="P312" s="44">
        <v>37</v>
      </c>
      <c r="Q312" s="44"/>
      <c r="R312" s="44"/>
      <c r="S312" s="44"/>
      <c r="T312" s="44"/>
      <c r="U312" s="44"/>
      <c r="V312" s="44"/>
    </row>
    <row r="313" spans="1:22" ht="39.6" x14ac:dyDescent="0.3">
      <c r="A313" s="14" t="s">
        <v>1123</v>
      </c>
      <c r="B313" s="15" t="s">
        <v>20</v>
      </c>
      <c r="C313" s="5" t="str">
        <f t="shared" ref="C313" si="248">HYPERLINK(IF(ISBLANK($D313),fb_search &amp; $A313, fb_profile&amp;$D313),"florabase")</f>
        <v>florabase</v>
      </c>
      <c r="D313" s="15" t="s">
        <v>1124</v>
      </c>
      <c r="E313" s="15"/>
      <c r="F313" s="80" t="s">
        <v>1587</v>
      </c>
      <c r="G313" s="26" t="s">
        <v>71</v>
      </c>
      <c r="H313" s="4" t="s">
        <v>659</v>
      </c>
      <c r="I313" s="4" t="s">
        <v>1125</v>
      </c>
      <c r="J313" s="4" t="s">
        <v>159</v>
      </c>
      <c r="K313" s="4" t="s">
        <v>37</v>
      </c>
      <c r="L313" s="4" t="s">
        <v>440</v>
      </c>
      <c r="M313" s="4"/>
      <c r="N313" s="12">
        <f t="shared" si="240"/>
        <v>48</v>
      </c>
      <c r="O313" s="44">
        <v>48</v>
      </c>
      <c r="P313" s="44"/>
      <c r="Q313" s="44"/>
      <c r="R313" s="44"/>
      <c r="S313" s="44"/>
      <c r="T313" s="44"/>
      <c r="U313" s="44"/>
      <c r="V313" s="44"/>
    </row>
    <row r="314" spans="1:22" ht="52.8" x14ac:dyDescent="0.3">
      <c r="A314" s="14" t="s">
        <v>1126</v>
      </c>
      <c r="B314" s="15" t="s">
        <v>20</v>
      </c>
      <c r="C314" s="5" t="str">
        <f t="shared" ref="C314" si="249">HYPERLINK(IF(ISBLANK($D314),fb_search &amp; $A314, fb_profile&amp;$D314),"florabase")</f>
        <v>florabase</v>
      </c>
      <c r="D314" s="70" t="s">
        <v>1127</v>
      </c>
      <c r="E314" s="71"/>
      <c r="F314" s="86" t="s">
        <v>1588</v>
      </c>
      <c r="G314" s="39" t="s">
        <v>41</v>
      </c>
      <c r="H314" s="4" t="s">
        <v>911</v>
      </c>
      <c r="I314" s="4" t="s">
        <v>97</v>
      </c>
      <c r="J314" s="4" t="s">
        <v>17</v>
      </c>
      <c r="K314" s="4" t="s">
        <v>51</v>
      </c>
      <c r="L314" s="4" t="s">
        <v>339</v>
      </c>
      <c r="M314" s="4"/>
      <c r="N314" s="12">
        <f t="shared" si="240"/>
        <v>40</v>
      </c>
      <c r="O314" s="44"/>
      <c r="P314" s="44">
        <v>40</v>
      </c>
      <c r="Q314" s="44"/>
      <c r="R314" s="44"/>
      <c r="S314" s="44"/>
      <c r="T314" s="44"/>
      <c r="U314" s="44"/>
      <c r="V314" s="44"/>
    </row>
    <row r="315" spans="1:22" ht="39.6" x14ac:dyDescent="0.3">
      <c r="A315" s="14" t="s">
        <v>1128</v>
      </c>
      <c r="B315" s="15" t="s">
        <v>20</v>
      </c>
      <c r="C315" s="5" t="str">
        <f t="shared" ref="C315" si="250">HYPERLINK(IF(ISBLANK($D315),fb_search &amp; $A315, fb_profile&amp;$D315),"florabase")</f>
        <v>florabase</v>
      </c>
      <c r="D315" s="15" t="s">
        <v>1129</v>
      </c>
      <c r="E315" s="15"/>
      <c r="F315" s="86" t="s">
        <v>1589</v>
      </c>
      <c r="G315" s="39" t="s">
        <v>41</v>
      </c>
      <c r="H315" s="4" t="s">
        <v>647</v>
      </c>
      <c r="I315" s="4" t="s">
        <v>96</v>
      </c>
      <c r="J315" s="4" t="s">
        <v>79</v>
      </c>
      <c r="K315" s="4" t="s">
        <v>51</v>
      </c>
      <c r="L315" s="4" t="s">
        <v>563</v>
      </c>
      <c r="M315" s="4" t="s">
        <v>20</v>
      </c>
      <c r="N315" s="12">
        <f t="shared" si="240"/>
        <v>9</v>
      </c>
      <c r="O315" s="44"/>
      <c r="P315" s="44">
        <v>9</v>
      </c>
      <c r="Q315" s="44"/>
      <c r="R315" s="44"/>
      <c r="S315" s="44"/>
      <c r="T315" s="44"/>
      <c r="U315" s="44"/>
      <c r="V315" s="44"/>
    </row>
    <row r="316" spans="1:22" ht="52.8" x14ac:dyDescent="0.3">
      <c r="A316" s="14" t="s">
        <v>1130</v>
      </c>
      <c r="B316" s="15" t="s">
        <v>1131</v>
      </c>
      <c r="C316" s="5" t="str">
        <f t="shared" ref="C316" si="251">HYPERLINK(IF(ISBLANK($D316),fb_search &amp; $A316, fb_profile&amp;$D316),"florabase")</f>
        <v>florabase</v>
      </c>
      <c r="D316" s="15" t="s">
        <v>1132</v>
      </c>
      <c r="E316" s="15"/>
      <c r="F316" s="80" t="s">
        <v>1590</v>
      </c>
      <c r="G316" s="32" t="s">
        <v>71</v>
      </c>
      <c r="H316" s="4" t="s">
        <v>118</v>
      </c>
      <c r="I316" s="4" t="s">
        <v>911</v>
      </c>
      <c r="J316" s="4" t="s">
        <v>79</v>
      </c>
      <c r="K316" s="4" t="s">
        <v>37</v>
      </c>
      <c r="L316" s="4" t="s">
        <v>369</v>
      </c>
      <c r="M316" s="4"/>
      <c r="N316" s="12">
        <f t="shared" si="240"/>
        <v>50</v>
      </c>
      <c r="O316" s="44">
        <v>50</v>
      </c>
      <c r="P316" s="44"/>
      <c r="Q316" s="44"/>
      <c r="R316" s="44"/>
      <c r="S316" s="44"/>
      <c r="T316" s="44"/>
      <c r="U316" s="44"/>
      <c r="V316" s="44"/>
    </row>
    <row r="317" spans="1:22" ht="39.6" x14ac:dyDescent="0.3">
      <c r="A317" s="14" t="s">
        <v>1133</v>
      </c>
      <c r="B317" s="15" t="s">
        <v>20</v>
      </c>
      <c r="C317" s="5" t="str">
        <f t="shared" ref="C317" si="252">HYPERLINK(IF(ISBLANK($D317),fb_search &amp; $A317, fb_profile&amp;$D317),"florabase")</f>
        <v>florabase</v>
      </c>
      <c r="D317" s="15" t="s">
        <v>1134</v>
      </c>
      <c r="E317" s="15"/>
      <c r="F317" s="80" t="s">
        <v>1591</v>
      </c>
      <c r="G317" s="32" t="s">
        <v>71</v>
      </c>
      <c r="H317" s="4" t="s">
        <v>1135</v>
      </c>
      <c r="I317" s="4" t="s">
        <v>509</v>
      </c>
      <c r="J317" s="4" t="s">
        <v>44</v>
      </c>
      <c r="K317" s="4" t="s">
        <v>51</v>
      </c>
      <c r="L317" s="4" t="s">
        <v>224</v>
      </c>
      <c r="M317" s="4"/>
      <c r="N317" s="12">
        <f t="shared" si="240"/>
        <v>8</v>
      </c>
      <c r="O317" s="44"/>
      <c r="P317" s="44">
        <v>8</v>
      </c>
      <c r="Q317" s="44"/>
      <c r="R317" s="44"/>
      <c r="S317" s="44"/>
      <c r="T317" s="44"/>
      <c r="U317" s="44"/>
      <c r="V317" s="44"/>
    </row>
    <row r="318" spans="1:22" ht="39.6" x14ac:dyDescent="0.3">
      <c r="A318" s="14" t="s">
        <v>1136</v>
      </c>
      <c r="B318" s="15" t="s">
        <v>20</v>
      </c>
      <c r="C318" s="5" t="str">
        <f t="shared" ref="C318" si="253">HYPERLINK(IF(ISBLANK($D318),fb_search &amp; $A318, fb_profile&amp;$D318),"florabase")</f>
        <v>florabase</v>
      </c>
      <c r="D318" s="15" t="s">
        <v>1137</v>
      </c>
      <c r="E318" s="15"/>
      <c r="F318" s="80" t="s">
        <v>1592</v>
      </c>
      <c r="G318" s="32" t="s">
        <v>71</v>
      </c>
      <c r="H318" s="4" t="s">
        <v>96</v>
      </c>
      <c r="I318" s="4" t="s">
        <v>118</v>
      </c>
      <c r="J318" s="4" t="s">
        <v>17</v>
      </c>
      <c r="K318" s="4" t="s">
        <v>51</v>
      </c>
      <c r="L318" s="4" t="s">
        <v>123</v>
      </c>
      <c r="M318" s="4" t="s">
        <v>20</v>
      </c>
      <c r="N318" s="12">
        <f t="shared" si="240"/>
        <v>60</v>
      </c>
      <c r="O318" s="44">
        <v>20</v>
      </c>
      <c r="P318" s="44">
        <v>40</v>
      </c>
      <c r="Q318" s="44"/>
      <c r="R318" s="44"/>
      <c r="S318" s="44"/>
      <c r="T318" s="44"/>
      <c r="U318" s="44"/>
      <c r="V318" s="44"/>
    </row>
    <row r="319" spans="1:22" ht="39.6" x14ac:dyDescent="0.3">
      <c r="A319" s="14" t="s">
        <v>1138</v>
      </c>
      <c r="B319" s="15" t="s">
        <v>20</v>
      </c>
      <c r="C319" s="5" t="str">
        <f t="shared" ref="C319" si="254">HYPERLINK(IF(ISBLANK($D319),fb_search &amp; $A319, fb_profile&amp;$D319),"florabase")</f>
        <v>florabase</v>
      </c>
      <c r="D319" s="15">
        <v>18232</v>
      </c>
      <c r="E319" s="15"/>
      <c r="F319" s="80" t="s">
        <v>1593</v>
      </c>
      <c r="G319" s="32" t="s">
        <v>71</v>
      </c>
      <c r="H319" s="4" t="s">
        <v>985</v>
      </c>
      <c r="I319" s="4" t="s">
        <v>97</v>
      </c>
      <c r="J319" s="4" t="s">
        <v>79</v>
      </c>
      <c r="K319" s="4" t="s">
        <v>51</v>
      </c>
      <c r="L319" s="4" t="s">
        <v>213</v>
      </c>
      <c r="M319" s="4"/>
      <c r="N319" s="12">
        <f t="shared" si="240"/>
        <v>39</v>
      </c>
      <c r="O319" s="44">
        <v>39</v>
      </c>
      <c r="P319" s="44"/>
      <c r="Q319" s="44"/>
      <c r="R319" s="44"/>
      <c r="S319" s="44"/>
      <c r="T319" s="44"/>
      <c r="U319" s="44"/>
      <c r="V319" s="44"/>
    </row>
    <row r="320" spans="1:22" ht="39.6" x14ac:dyDescent="0.3">
      <c r="A320" s="14" t="s">
        <v>1139</v>
      </c>
      <c r="B320" s="15" t="s">
        <v>20</v>
      </c>
      <c r="C320" s="5" t="str">
        <f t="shared" ref="C320" si="255">HYPERLINK(IF(ISBLANK($D320),fb_search &amp; $A320, fb_profile&amp;$D320),"florabase")</f>
        <v>florabase</v>
      </c>
      <c r="D320" s="15" t="s">
        <v>1140</v>
      </c>
      <c r="E320" s="15"/>
      <c r="F320" s="80" t="s">
        <v>1594</v>
      </c>
      <c r="G320" s="32" t="s">
        <v>71</v>
      </c>
      <c r="H320" s="4" t="s">
        <v>206</v>
      </c>
      <c r="I320" s="4" t="s">
        <v>42</v>
      </c>
      <c r="J320" s="4" t="s">
        <v>79</v>
      </c>
      <c r="K320" s="4" t="s">
        <v>37</v>
      </c>
      <c r="L320" s="4" t="s">
        <v>213</v>
      </c>
      <c r="M320" s="4" t="s">
        <v>38</v>
      </c>
      <c r="N320" s="12">
        <f t="shared" si="240"/>
        <v>67</v>
      </c>
      <c r="O320" s="44">
        <v>47</v>
      </c>
      <c r="P320" s="44">
        <v>20</v>
      </c>
      <c r="Q320" s="44"/>
      <c r="R320" s="44"/>
      <c r="S320" s="44"/>
      <c r="T320" s="44"/>
      <c r="U320" s="44"/>
      <c r="V320" s="44"/>
    </row>
    <row r="321" spans="1:22" ht="52.8" x14ac:dyDescent="0.3">
      <c r="A321" s="14" t="s">
        <v>1141</v>
      </c>
      <c r="B321" s="15" t="s">
        <v>1142</v>
      </c>
      <c r="C321" s="5" t="str">
        <f t="shared" ref="C321" si="256">HYPERLINK(IF(ISBLANK($D321),fb_search &amp; $A321, fb_profile&amp;$D321),"florabase")</f>
        <v>florabase</v>
      </c>
      <c r="D321" s="15">
        <v>7291</v>
      </c>
      <c r="E321" s="15"/>
      <c r="F321" s="79" t="s">
        <v>1595</v>
      </c>
      <c r="G321" s="42" t="s">
        <v>33</v>
      </c>
      <c r="H321" s="4" t="s">
        <v>1143</v>
      </c>
      <c r="I321" s="4" t="s">
        <v>626</v>
      </c>
      <c r="J321" s="4" t="s">
        <v>79</v>
      </c>
      <c r="K321" s="4" t="s">
        <v>45</v>
      </c>
      <c r="L321" s="4" t="s">
        <v>622</v>
      </c>
      <c r="M321" s="4"/>
      <c r="N321" s="12">
        <f t="shared" si="240"/>
        <v>20</v>
      </c>
      <c r="O321" s="44"/>
      <c r="P321" s="44">
        <v>20</v>
      </c>
      <c r="Q321" s="44"/>
      <c r="R321" s="44"/>
      <c r="S321" s="44"/>
      <c r="T321" s="44"/>
      <c r="U321" s="44"/>
      <c r="V321" s="44"/>
    </row>
    <row r="322" spans="1:22" ht="52.8" x14ac:dyDescent="0.3">
      <c r="A322" s="21" t="s">
        <v>1144</v>
      </c>
      <c r="B322" s="22" t="s">
        <v>20</v>
      </c>
      <c r="C322" s="5" t="str">
        <f t="shared" ref="C322" si="257">HYPERLINK(IF(ISBLANK($D322),fb_search &amp; $A322, fb_profile&amp;$D322),"florabase")</f>
        <v>florabase</v>
      </c>
      <c r="D322" s="4">
        <v>14521</v>
      </c>
      <c r="E322" s="15" t="s">
        <v>65</v>
      </c>
      <c r="F322" s="81" t="s">
        <v>1596</v>
      </c>
      <c r="G322" s="39" t="s">
        <v>41</v>
      </c>
      <c r="H322" s="4" t="s">
        <v>43</v>
      </c>
      <c r="I322" s="4" t="s">
        <v>113</v>
      </c>
      <c r="J322" s="4" t="s">
        <v>79</v>
      </c>
      <c r="K322" s="4" t="s">
        <v>37</v>
      </c>
      <c r="L322" s="4" t="s">
        <v>369</v>
      </c>
      <c r="M322" s="4"/>
      <c r="N322" s="12">
        <f t="shared" si="240"/>
        <v>13</v>
      </c>
      <c r="O322" s="44"/>
      <c r="P322" s="44"/>
      <c r="Q322" s="44">
        <v>13</v>
      </c>
      <c r="R322" s="44"/>
      <c r="S322" s="44"/>
      <c r="T322" s="44"/>
      <c r="U322" s="44"/>
      <c r="V322" s="44"/>
    </row>
    <row r="323" spans="1:22" ht="39.6" x14ac:dyDescent="0.3">
      <c r="A323" s="14" t="s">
        <v>1145</v>
      </c>
      <c r="B323" s="15" t="s">
        <v>1146</v>
      </c>
      <c r="C323" s="5" t="str">
        <f t="shared" ref="C323" si="258">HYPERLINK(IF(ISBLANK($D323),fb_search &amp; $A323, fb_profile&amp;$D323),"florabase")</f>
        <v>florabase</v>
      </c>
      <c r="D323" s="15">
        <v>8140</v>
      </c>
      <c r="E323" s="15"/>
      <c r="F323" s="79" t="s">
        <v>1597</v>
      </c>
      <c r="G323" s="39" t="s">
        <v>41</v>
      </c>
      <c r="H323" s="4" t="s">
        <v>1147</v>
      </c>
      <c r="I323" s="4" t="s">
        <v>795</v>
      </c>
      <c r="J323" s="4" t="s">
        <v>57</v>
      </c>
      <c r="K323" s="4" t="s">
        <v>1148</v>
      </c>
      <c r="L323" s="4" t="s">
        <v>319</v>
      </c>
      <c r="M323" s="4" t="s">
        <v>299</v>
      </c>
      <c r="N323" s="12">
        <f t="shared" si="240"/>
        <v>20</v>
      </c>
      <c r="O323" s="44">
        <v>20</v>
      </c>
      <c r="P323" s="44"/>
      <c r="Q323" s="44"/>
      <c r="R323" s="44"/>
      <c r="S323" s="44"/>
      <c r="T323" s="44"/>
      <c r="U323" s="44"/>
      <c r="V323" s="44"/>
    </row>
    <row r="324" spans="1:22" ht="52.8" x14ac:dyDescent="0.3">
      <c r="A324" s="14" t="s">
        <v>1149</v>
      </c>
      <c r="B324" s="15" t="s">
        <v>20</v>
      </c>
      <c r="C324" s="5" t="str">
        <f t="shared" ref="C324" si="259">HYPERLINK(IF(ISBLANK($D324),fb_search &amp; $A324, fb_profile&amp;$D324),"florabase")</f>
        <v>florabase</v>
      </c>
      <c r="D324" s="15">
        <v>36177</v>
      </c>
      <c r="E324" s="15"/>
      <c r="F324" s="80" t="s">
        <v>1598</v>
      </c>
      <c r="G324" s="32" t="s">
        <v>71</v>
      </c>
      <c r="H324" s="4" t="s">
        <v>280</v>
      </c>
      <c r="I324" s="4" t="s">
        <v>280</v>
      </c>
      <c r="J324" s="4" t="s">
        <v>44</v>
      </c>
      <c r="K324" s="4" t="s">
        <v>212</v>
      </c>
      <c r="L324" s="4" t="s">
        <v>224</v>
      </c>
      <c r="M324" s="4"/>
      <c r="N324" s="12">
        <f t="shared" si="240"/>
        <v>35</v>
      </c>
      <c r="O324" s="44">
        <v>35</v>
      </c>
      <c r="P324" s="44"/>
      <c r="Q324" s="44"/>
      <c r="R324" s="44"/>
      <c r="S324" s="44"/>
      <c r="T324" s="44"/>
      <c r="U324" s="44"/>
      <c r="V324" s="44"/>
    </row>
    <row r="325" spans="1:22" ht="39.6" x14ac:dyDescent="0.3">
      <c r="A325" s="14" t="s">
        <v>1150</v>
      </c>
      <c r="B325" s="15" t="s">
        <v>1151</v>
      </c>
      <c r="C325" s="5" t="str">
        <f t="shared" ref="C325" si="260">HYPERLINK(IF(ISBLANK($D325),fb_search &amp; $A325, fb_profile&amp;$D325),"florabase")</f>
        <v>florabase</v>
      </c>
      <c r="D325" s="15">
        <v>11749</v>
      </c>
      <c r="E325" s="15"/>
      <c r="F325" s="80" t="s">
        <v>1599</v>
      </c>
      <c r="G325" s="32" t="s">
        <v>71</v>
      </c>
      <c r="H325" s="4" t="s">
        <v>1152</v>
      </c>
      <c r="I325" s="4" t="s">
        <v>78</v>
      </c>
      <c r="J325" s="4" t="s">
        <v>872</v>
      </c>
      <c r="K325" s="4" t="s">
        <v>45</v>
      </c>
      <c r="L325" s="4" t="s">
        <v>157</v>
      </c>
      <c r="M325" s="4"/>
      <c r="N325" s="12">
        <f t="shared" si="240"/>
        <v>19</v>
      </c>
      <c r="O325" s="44">
        <v>19</v>
      </c>
      <c r="P325" s="44"/>
      <c r="Q325" s="44"/>
      <c r="R325" s="44"/>
      <c r="S325" s="44"/>
      <c r="T325" s="44"/>
      <c r="U325" s="44"/>
      <c r="V325" s="44"/>
    </row>
    <row r="326" spans="1:22" ht="39.6" x14ac:dyDescent="0.3">
      <c r="A326" s="14" t="s">
        <v>1153</v>
      </c>
      <c r="B326" s="15" t="s">
        <v>1151</v>
      </c>
      <c r="C326" s="5" t="str">
        <f t="shared" ref="C326:C327" si="261">HYPERLINK(IF(ISBLANK($D326),fb_search &amp; $A326, fb_profile&amp;$D326),"florabase")</f>
        <v>florabase</v>
      </c>
      <c r="D326" s="15">
        <v>1539</v>
      </c>
      <c r="E326" s="15"/>
      <c r="F326" s="80" t="s">
        <v>1600</v>
      </c>
      <c r="G326" s="26" t="s">
        <v>71</v>
      </c>
      <c r="H326" s="4" t="s">
        <v>170</v>
      </c>
      <c r="I326" s="4" t="s">
        <v>280</v>
      </c>
      <c r="J326" s="4" t="s">
        <v>380</v>
      </c>
      <c r="K326" s="4" t="s">
        <v>45</v>
      </c>
      <c r="L326" s="4" t="s">
        <v>339</v>
      </c>
      <c r="M326" s="4" t="s">
        <v>407</v>
      </c>
      <c r="N326" s="12">
        <f t="shared" si="240"/>
        <v>14</v>
      </c>
      <c r="O326" s="44">
        <v>14</v>
      </c>
      <c r="P326" s="44"/>
      <c r="Q326" s="44"/>
      <c r="R326" s="44"/>
      <c r="S326" s="44"/>
      <c r="T326" s="44"/>
      <c r="U326" s="44"/>
      <c r="V326" s="44"/>
    </row>
    <row r="327" spans="1:22" ht="39.6" x14ac:dyDescent="0.3">
      <c r="A327" s="14" t="s">
        <v>1154</v>
      </c>
      <c r="B327" s="15" t="s">
        <v>1155</v>
      </c>
      <c r="C327" s="5" t="str">
        <f t="shared" si="261"/>
        <v>florabase</v>
      </c>
      <c r="D327" s="15">
        <v>1540</v>
      </c>
      <c r="E327" s="15"/>
      <c r="F327" s="80" t="s">
        <v>1601</v>
      </c>
      <c r="G327" s="32" t="s">
        <v>71</v>
      </c>
      <c r="H327" s="4" t="s">
        <v>134</v>
      </c>
      <c r="I327" s="4" t="s">
        <v>280</v>
      </c>
      <c r="J327" s="4" t="s">
        <v>872</v>
      </c>
      <c r="K327" s="4" t="s">
        <v>45</v>
      </c>
      <c r="L327" s="4" t="s">
        <v>339</v>
      </c>
      <c r="M327" s="4" t="s">
        <v>407</v>
      </c>
      <c r="N327" s="12">
        <f t="shared" si="240"/>
        <v>40</v>
      </c>
      <c r="O327" s="44">
        <v>40</v>
      </c>
      <c r="P327" s="44"/>
      <c r="Q327" s="44"/>
      <c r="R327" s="44"/>
      <c r="S327" s="44"/>
      <c r="T327" s="44"/>
      <c r="U327" s="44"/>
      <c r="V327" s="44"/>
    </row>
    <row r="328" spans="1:22" ht="52.8" x14ac:dyDescent="0.3">
      <c r="A328" s="24" t="s">
        <v>1156</v>
      </c>
      <c r="B328" s="25" t="s">
        <v>639</v>
      </c>
      <c r="C328" s="5" t="str">
        <f t="shared" ref="C328:C329" si="262">HYPERLINK(IF(ISBLANK($D328),fb_search &amp; $A328, fb_profile&amp;$D328),"florabase")</f>
        <v>florabase</v>
      </c>
      <c r="D328" s="15">
        <v>19907</v>
      </c>
      <c r="E328" s="15" t="s">
        <v>448</v>
      </c>
      <c r="F328" s="82" t="s">
        <v>1602</v>
      </c>
      <c r="G328" s="54" t="s">
        <v>482</v>
      </c>
      <c r="H328" s="4" t="s">
        <v>42</v>
      </c>
      <c r="I328" s="4" t="s">
        <v>87</v>
      </c>
      <c r="J328" s="4" t="s">
        <v>159</v>
      </c>
      <c r="K328" s="4" t="s">
        <v>541</v>
      </c>
      <c r="L328" s="4" t="s">
        <v>563</v>
      </c>
      <c r="M328" s="4" t="s">
        <v>1157</v>
      </c>
      <c r="N328" s="12">
        <f t="shared" si="240"/>
        <v>1</v>
      </c>
      <c r="O328" s="44"/>
      <c r="P328" s="44"/>
      <c r="Q328" s="44"/>
      <c r="R328" s="44"/>
      <c r="S328" s="44"/>
      <c r="T328" s="44">
        <v>1</v>
      </c>
      <c r="U328" s="44"/>
      <c r="V328" s="44"/>
    </row>
    <row r="329" spans="1:22" ht="52.8" x14ac:dyDescent="0.3">
      <c r="A329" s="24" t="s">
        <v>1156</v>
      </c>
      <c r="B329" s="25" t="s">
        <v>20</v>
      </c>
      <c r="C329" s="5" t="str">
        <f t="shared" si="262"/>
        <v>florabase</v>
      </c>
      <c r="D329" s="15">
        <v>19907</v>
      </c>
      <c r="E329" s="15" t="s">
        <v>448</v>
      </c>
      <c r="F329" s="82" t="s">
        <v>1602</v>
      </c>
      <c r="G329" s="39" t="s">
        <v>41</v>
      </c>
      <c r="H329" s="4" t="s">
        <v>42</v>
      </c>
      <c r="I329" s="4" t="s">
        <v>118</v>
      </c>
      <c r="J329" s="4" t="s">
        <v>159</v>
      </c>
      <c r="K329" s="4" t="s">
        <v>541</v>
      </c>
      <c r="L329" s="4" t="s">
        <v>563</v>
      </c>
      <c r="M329" s="4" t="s">
        <v>1157</v>
      </c>
      <c r="N329" s="12">
        <f t="shared" si="240"/>
        <v>11</v>
      </c>
      <c r="O329" s="44">
        <v>11</v>
      </c>
      <c r="P329" s="44"/>
      <c r="Q329" s="44"/>
      <c r="R329" s="44"/>
      <c r="S329" s="44"/>
      <c r="T329" s="44"/>
      <c r="U329" s="44"/>
      <c r="V329" s="44"/>
    </row>
    <row r="330" spans="1:22" ht="52.8" x14ac:dyDescent="0.3">
      <c r="A330" s="19" t="s">
        <v>1158</v>
      </c>
      <c r="B330" s="34" t="s">
        <v>1159</v>
      </c>
      <c r="C330" s="5" t="str">
        <f t="shared" ref="C330" si="263">HYPERLINK(IF(ISBLANK($D330),fb_search &amp; $A330, fb_profile&amp;$D330),"florabase")</f>
        <v>florabase</v>
      </c>
      <c r="D330" s="15">
        <v>6009</v>
      </c>
      <c r="E330" s="15"/>
      <c r="F330" s="84" t="s">
        <v>1603</v>
      </c>
      <c r="G330" s="39" t="s">
        <v>41</v>
      </c>
      <c r="H330" s="4" t="s">
        <v>35</v>
      </c>
      <c r="I330" s="4" t="s">
        <v>134</v>
      </c>
      <c r="J330" s="4" t="s">
        <v>17</v>
      </c>
      <c r="K330" s="4" t="s">
        <v>541</v>
      </c>
      <c r="L330" s="4" t="s">
        <v>322</v>
      </c>
      <c r="M330" s="4"/>
      <c r="N330" s="12">
        <f t="shared" si="240"/>
        <v>31</v>
      </c>
      <c r="O330" s="44">
        <v>31</v>
      </c>
      <c r="P330" s="44"/>
      <c r="Q330" s="44"/>
      <c r="R330" s="44"/>
      <c r="S330" s="44"/>
      <c r="T330" s="44"/>
      <c r="U330" s="44"/>
      <c r="V330" s="44"/>
    </row>
    <row r="331" spans="1:22" ht="39.6" x14ac:dyDescent="0.3">
      <c r="A331" s="14" t="s">
        <v>1160</v>
      </c>
      <c r="B331" s="15" t="s">
        <v>639</v>
      </c>
      <c r="C331" s="5" t="str">
        <f t="shared" ref="C331" si="264">HYPERLINK(IF(ISBLANK($D331),fb_search &amp; $A331, fb_profile&amp;$D331),"florabase")</f>
        <v>florabase</v>
      </c>
      <c r="D331" s="15">
        <v>5240</v>
      </c>
      <c r="E331" s="15"/>
      <c r="F331" s="79" t="s">
        <v>1604</v>
      </c>
      <c r="G331" s="54" t="s">
        <v>482</v>
      </c>
      <c r="H331" s="72" t="s">
        <v>1147</v>
      </c>
      <c r="I331" s="73" t="s">
        <v>1161</v>
      </c>
      <c r="J331" s="4" t="s">
        <v>44</v>
      </c>
      <c r="K331" s="4" t="s">
        <v>1148</v>
      </c>
      <c r="L331" s="72" t="s">
        <v>131</v>
      </c>
      <c r="M331" s="74"/>
      <c r="N331" s="12">
        <f t="shared" si="240"/>
        <v>5</v>
      </c>
      <c r="O331" s="44"/>
      <c r="P331" s="44"/>
      <c r="Q331" s="44"/>
      <c r="R331" s="44">
        <v>5</v>
      </c>
      <c r="S331" s="44"/>
      <c r="T331" s="44"/>
      <c r="U331" s="44"/>
      <c r="V331" s="44"/>
    </row>
    <row r="332" spans="1:22" ht="39.6" x14ac:dyDescent="0.3">
      <c r="A332" s="14" t="s">
        <v>1162</v>
      </c>
      <c r="B332" s="15" t="s">
        <v>1163</v>
      </c>
      <c r="C332" s="5" t="str">
        <f t="shared" ref="C332" si="265">HYPERLINK(IF(ISBLANK($D332),fb_search &amp; $A332, fb_profile&amp;$D332),"florabase")</f>
        <v>florabase</v>
      </c>
      <c r="D332" s="15">
        <v>5243</v>
      </c>
      <c r="E332" s="15"/>
      <c r="F332" s="80" t="s">
        <v>1605</v>
      </c>
      <c r="G332" s="75" t="s">
        <v>71</v>
      </c>
      <c r="H332" s="4" t="s">
        <v>35</v>
      </c>
      <c r="I332" s="4" t="s">
        <v>621</v>
      </c>
      <c r="J332" s="4" t="s">
        <v>44</v>
      </c>
      <c r="K332" s="4" t="s">
        <v>51</v>
      </c>
      <c r="L332" s="4" t="s">
        <v>672</v>
      </c>
      <c r="M332" s="4" t="s">
        <v>299</v>
      </c>
      <c r="N332" s="12">
        <f t="shared" si="240"/>
        <v>37</v>
      </c>
      <c r="O332" s="44">
        <v>37</v>
      </c>
      <c r="P332" s="44"/>
      <c r="Q332" s="44"/>
      <c r="R332" s="44"/>
      <c r="S332" s="44"/>
      <c r="T332" s="44"/>
      <c r="U332" s="44"/>
      <c r="V332" s="44"/>
    </row>
    <row r="333" spans="1:22" ht="39.6" x14ac:dyDescent="0.3">
      <c r="A333" s="14" t="s">
        <v>1164</v>
      </c>
      <c r="B333" s="15" t="s">
        <v>639</v>
      </c>
      <c r="C333" s="5" t="str">
        <f t="shared" ref="C333" si="266">HYPERLINK(IF(ISBLANK($D333),fb_search &amp; $A333, fb_profile&amp;$D333),"florabase")</f>
        <v>florabase</v>
      </c>
      <c r="D333" s="15">
        <v>5244</v>
      </c>
      <c r="E333" s="15"/>
      <c r="F333" s="80" t="s">
        <v>1606</v>
      </c>
      <c r="G333" s="54" t="s">
        <v>482</v>
      </c>
      <c r="H333" s="4" t="s">
        <v>1165</v>
      </c>
      <c r="I333" s="4" t="s">
        <v>1161</v>
      </c>
      <c r="J333" s="4" t="s">
        <v>57</v>
      </c>
      <c r="K333" s="4" t="s">
        <v>299</v>
      </c>
      <c r="L333" s="4" t="s">
        <v>19</v>
      </c>
      <c r="M333" s="4"/>
      <c r="N333" s="12">
        <f t="shared" si="240"/>
        <v>5</v>
      </c>
      <c r="O333" s="44"/>
      <c r="P333" s="44"/>
      <c r="Q333" s="44"/>
      <c r="R333" s="44">
        <v>5</v>
      </c>
      <c r="S333" s="44"/>
      <c r="T333" s="44"/>
      <c r="U333" s="44"/>
      <c r="V333" s="44"/>
    </row>
    <row r="334" spans="1:22" ht="39.6" x14ac:dyDescent="0.3">
      <c r="A334" s="14" t="s">
        <v>1166</v>
      </c>
      <c r="B334" s="34" t="s">
        <v>639</v>
      </c>
      <c r="C334" s="5" t="str">
        <f t="shared" ref="C334:C337" si="267">HYPERLINK(IF(ISBLANK($D334),fb_search &amp; $A334, fb_profile&amp;$D334),"florabase")</f>
        <v>florabase</v>
      </c>
      <c r="D334" s="15">
        <v>5254</v>
      </c>
      <c r="E334" s="15"/>
      <c r="F334" s="80" t="s">
        <v>1607</v>
      </c>
      <c r="G334" s="54" t="s">
        <v>482</v>
      </c>
      <c r="H334" s="4" t="s">
        <v>1147</v>
      </c>
      <c r="I334" s="4" t="s">
        <v>97</v>
      </c>
      <c r="J334" s="4" t="s">
        <v>79</v>
      </c>
      <c r="K334" s="4" t="s">
        <v>554</v>
      </c>
      <c r="L334" s="4" t="s">
        <v>46</v>
      </c>
      <c r="M334" s="4" t="s">
        <v>20</v>
      </c>
      <c r="N334" s="12">
        <f t="shared" si="240"/>
        <v>25</v>
      </c>
      <c r="O334" s="44"/>
      <c r="P334" s="44"/>
      <c r="Q334" s="44"/>
      <c r="R334" s="44">
        <v>25</v>
      </c>
      <c r="S334" s="44"/>
      <c r="T334" s="44"/>
      <c r="U334" s="44"/>
      <c r="V334" s="44"/>
    </row>
    <row r="335" spans="1:22" ht="52.8" x14ac:dyDescent="0.3">
      <c r="A335" s="14" t="s">
        <v>1167</v>
      </c>
      <c r="B335" s="15" t="s">
        <v>1168</v>
      </c>
      <c r="C335" s="5" t="str">
        <f t="shared" si="267"/>
        <v>florabase</v>
      </c>
      <c r="D335" s="15">
        <v>5258</v>
      </c>
      <c r="E335" s="15"/>
      <c r="F335" s="80" t="s">
        <v>1608</v>
      </c>
      <c r="G335" s="54" t="s">
        <v>482</v>
      </c>
      <c r="H335" s="4" t="s">
        <v>1172</v>
      </c>
      <c r="I335" s="4" t="s">
        <v>1173</v>
      </c>
      <c r="J335" s="4" t="s">
        <v>79</v>
      </c>
      <c r="K335" s="4" t="s">
        <v>1174</v>
      </c>
      <c r="L335" s="4" t="s">
        <v>52</v>
      </c>
      <c r="M335" s="4" t="s">
        <v>407</v>
      </c>
      <c r="N335" s="12">
        <f t="shared" si="240"/>
        <v>35</v>
      </c>
      <c r="O335" s="44"/>
      <c r="P335" s="44"/>
      <c r="Q335" s="44"/>
      <c r="R335" s="44">
        <v>35</v>
      </c>
      <c r="S335" s="44"/>
      <c r="T335" s="44"/>
      <c r="U335" s="44"/>
      <c r="V335" s="44"/>
    </row>
    <row r="336" spans="1:22" ht="39.6" x14ac:dyDescent="0.3">
      <c r="A336" s="14" t="s">
        <v>1169</v>
      </c>
      <c r="B336" s="15" t="s">
        <v>1170</v>
      </c>
      <c r="C336" s="5" t="str">
        <f t="shared" si="267"/>
        <v>florabase</v>
      </c>
      <c r="D336" s="15">
        <v>18117</v>
      </c>
      <c r="E336" s="15"/>
      <c r="F336" s="80" t="s">
        <v>1609</v>
      </c>
      <c r="G336" s="54" t="s">
        <v>482</v>
      </c>
      <c r="H336" s="4" t="s">
        <v>1175</v>
      </c>
      <c r="I336" s="4" t="s">
        <v>96</v>
      </c>
      <c r="J336" s="4" t="s">
        <v>256</v>
      </c>
      <c r="K336" s="4" t="s">
        <v>37</v>
      </c>
      <c r="L336" s="4" t="s">
        <v>672</v>
      </c>
      <c r="M336" s="4" t="s">
        <v>299</v>
      </c>
      <c r="N336" s="12">
        <f t="shared" si="240"/>
        <v>11</v>
      </c>
      <c r="O336" s="44"/>
      <c r="P336" s="44"/>
      <c r="Q336" s="44"/>
      <c r="R336" s="44"/>
      <c r="S336" s="44"/>
      <c r="T336" s="44">
        <v>11</v>
      </c>
      <c r="U336" s="44"/>
      <c r="V336" s="44"/>
    </row>
    <row r="337" spans="1:22" ht="39.6" x14ac:dyDescent="0.3">
      <c r="A337" s="14" t="s">
        <v>1169</v>
      </c>
      <c r="B337" s="15" t="s">
        <v>1171</v>
      </c>
      <c r="C337" s="5" t="str">
        <f t="shared" si="267"/>
        <v>florabase</v>
      </c>
      <c r="D337" s="15">
        <v>5261</v>
      </c>
      <c r="E337" s="15"/>
      <c r="F337" s="80" t="s">
        <v>1610</v>
      </c>
      <c r="G337" s="32" t="s">
        <v>71</v>
      </c>
      <c r="H337" s="4" t="s">
        <v>1175</v>
      </c>
      <c r="I337" s="4" t="s">
        <v>96</v>
      </c>
      <c r="J337" s="4" t="s">
        <v>256</v>
      </c>
      <c r="K337" s="4" t="s">
        <v>51</v>
      </c>
      <c r="L337" s="4" t="s">
        <v>672</v>
      </c>
      <c r="M337" s="4" t="s">
        <v>299</v>
      </c>
      <c r="N337" s="12">
        <f t="shared" si="240"/>
        <v>11</v>
      </c>
      <c r="O337" s="44"/>
      <c r="P337" s="44"/>
      <c r="Q337" s="44"/>
      <c r="R337" s="44"/>
      <c r="S337" s="44"/>
      <c r="T337" s="44">
        <v>11</v>
      </c>
      <c r="U337" s="44"/>
      <c r="V337" s="44"/>
    </row>
    <row r="338" spans="1:22" ht="39.6" x14ac:dyDescent="0.3">
      <c r="A338" s="14" t="s">
        <v>1176</v>
      </c>
      <c r="B338" s="34" t="s">
        <v>639</v>
      </c>
      <c r="C338" s="5" t="str">
        <f t="shared" ref="C338" si="268">HYPERLINK(IF(ISBLANK($D338),fb_search &amp; $A338, fb_profile&amp;$D338),"florabase")</f>
        <v>florabase</v>
      </c>
      <c r="D338" s="15">
        <v>5269</v>
      </c>
      <c r="E338" s="15"/>
      <c r="F338" s="80" t="s">
        <v>1611</v>
      </c>
      <c r="G338" s="51" t="s">
        <v>482</v>
      </c>
      <c r="H338" s="4" t="s">
        <v>911</v>
      </c>
      <c r="I338" s="4" t="s">
        <v>97</v>
      </c>
      <c r="J338" s="4" t="s">
        <v>44</v>
      </c>
      <c r="K338" s="4" t="s">
        <v>51</v>
      </c>
      <c r="L338" s="4" t="s">
        <v>123</v>
      </c>
      <c r="M338" s="4" t="s">
        <v>370</v>
      </c>
      <c r="N338" s="12">
        <f t="shared" si="240"/>
        <v>12</v>
      </c>
      <c r="O338" s="44"/>
      <c r="P338" s="44"/>
      <c r="Q338" s="44"/>
      <c r="R338" s="44"/>
      <c r="S338" s="44"/>
      <c r="T338" s="44">
        <v>12</v>
      </c>
      <c r="U338" s="44"/>
      <c r="V338" s="44"/>
    </row>
    <row r="339" spans="1:22" ht="52.8" x14ac:dyDescent="0.3">
      <c r="A339" s="19" t="s">
        <v>1177</v>
      </c>
      <c r="B339" s="34" t="s">
        <v>639</v>
      </c>
      <c r="C339" s="5" t="str">
        <f t="shared" ref="C339:C340" si="269">HYPERLINK(IF(ISBLANK($D339),fb_search &amp; $A339, fb_profile&amp;$D339),"florabase")</f>
        <v>florabase</v>
      </c>
      <c r="D339" s="15">
        <v>6911</v>
      </c>
      <c r="E339" s="15"/>
      <c r="F339" s="84" t="s">
        <v>1612</v>
      </c>
      <c r="G339" s="54" t="s">
        <v>482</v>
      </c>
      <c r="H339" s="4" t="s">
        <v>97</v>
      </c>
      <c r="I339" s="4" t="s">
        <v>1180</v>
      </c>
      <c r="J339" s="4" t="s">
        <v>79</v>
      </c>
      <c r="K339" s="4" t="s">
        <v>37</v>
      </c>
      <c r="L339" s="4" t="s">
        <v>157</v>
      </c>
      <c r="M339" s="4" t="s">
        <v>1181</v>
      </c>
      <c r="N339" s="12">
        <f t="shared" si="240"/>
        <v>8</v>
      </c>
      <c r="O339" s="44"/>
      <c r="P339" s="44"/>
      <c r="Q339" s="44"/>
      <c r="R339" s="44"/>
      <c r="S339" s="44"/>
      <c r="T339" s="44">
        <v>8</v>
      </c>
      <c r="U339" s="44"/>
      <c r="V339" s="44"/>
    </row>
    <row r="340" spans="1:22" ht="39.6" x14ac:dyDescent="0.3">
      <c r="A340" s="14" t="s">
        <v>1178</v>
      </c>
      <c r="B340" s="15" t="s">
        <v>1179</v>
      </c>
      <c r="C340" s="5" t="str">
        <f t="shared" si="269"/>
        <v>florabase</v>
      </c>
      <c r="D340" s="15">
        <v>6919</v>
      </c>
      <c r="E340" s="15"/>
      <c r="F340" s="80" t="s">
        <v>1613</v>
      </c>
      <c r="G340" s="54" t="s">
        <v>482</v>
      </c>
      <c r="H340" s="4" t="s">
        <v>1182</v>
      </c>
      <c r="I340" s="4" t="s">
        <v>985</v>
      </c>
      <c r="J340" s="4" t="s">
        <v>184</v>
      </c>
      <c r="K340" s="4" t="s">
        <v>37</v>
      </c>
      <c r="L340" s="4" t="s">
        <v>213</v>
      </c>
      <c r="M340" s="4" t="s">
        <v>407</v>
      </c>
      <c r="N340" s="12">
        <f t="shared" si="240"/>
        <v>11</v>
      </c>
      <c r="O340" s="44"/>
      <c r="P340" s="44"/>
      <c r="Q340" s="44"/>
      <c r="R340" s="44"/>
      <c r="S340" s="44"/>
      <c r="T340" s="44">
        <v>11</v>
      </c>
      <c r="U340" s="44"/>
      <c r="V340" s="44"/>
    </row>
    <row r="341" spans="1:22" ht="39.6" x14ac:dyDescent="0.3">
      <c r="A341" s="14" t="s">
        <v>1183</v>
      </c>
      <c r="B341" s="22" t="s">
        <v>20</v>
      </c>
      <c r="C341" s="5" t="str">
        <f t="shared" ref="C341" si="270">HYPERLINK(IF(ISBLANK($D341),fb_search &amp; $A341, fb_profile&amp;$D341),"florabase")</f>
        <v>florabase</v>
      </c>
      <c r="D341" s="15">
        <v>13683</v>
      </c>
      <c r="E341" s="15"/>
      <c r="F341" s="80" t="s">
        <v>1614</v>
      </c>
      <c r="G341" s="39" t="s">
        <v>41</v>
      </c>
      <c r="H341" s="4" t="s">
        <v>1184</v>
      </c>
      <c r="I341" s="4" t="s">
        <v>626</v>
      </c>
      <c r="J341" s="4" t="s">
        <v>79</v>
      </c>
      <c r="K341" s="4" t="s">
        <v>1148</v>
      </c>
      <c r="L341" s="4" t="s">
        <v>1185</v>
      </c>
      <c r="M341" s="4" t="s">
        <v>20</v>
      </c>
      <c r="N341" s="12">
        <f t="shared" si="240"/>
        <v>15</v>
      </c>
      <c r="O341" s="44"/>
      <c r="P341" s="44">
        <v>15</v>
      </c>
      <c r="Q341" s="44"/>
      <c r="R341" s="44"/>
      <c r="S341" s="44"/>
      <c r="T341" s="44"/>
      <c r="U341" s="44"/>
      <c r="V341" s="44"/>
    </row>
    <row r="342" spans="1:22" ht="39.6" x14ac:dyDescent="0.3">
      <c r="A342" s="14" t="s">
        <v>1186</v>
      </c>
      <c r="B342" s="36" t="s">
        <v>1187</v>
      </c>
      <c r="C342" s="5" t="str">
        <f t="shared" ref="C342" si="271">HYPERLINK(IF(ISBLANK($D342),fb_search &amp; $A342, fb_profile&amp;$D342),"florabase")</f>
        <v>florabase</v>
      </c>
      <c r="D342" s="15">
        <v>48269</v>
      </c>
      <c r="E342" s="15"/>
      <c r="F342" s="80" t="s">
        <v>1615</v>
      </c>
      <c r="G342" s="32" t="s">
        <v>71</v>
      </c>
      <c r="H342" s="4" t="s">
        <v>1188</v>
      </c>
      <c r="I342" s="4" t="s">
        <v>1152</v>
      </c>
      <c r="J342" s="4" t="s">
        <v>79</v>
      </c>
      <c r="K342" s="4" t="s">
        <v>45</v>
      </c>
      <c r="L342" s="4" t="s">
        <v>46</v>
      </c>
      <c r="M342" s="4" t="s">
        <v>38</v>
      </c>
      <c r="N342" s="12">
        <f t="shared" si="240"/>
        <v>10</v>
      </c>
      <c r="O342" s="44">
        <v>10</v>
      </c>
      <c r="P342" s="44"/>
      <c r="Q342" s="44"/>
      <c r="R342" s="44"/>
      <c r="S342" s="44"/>
      <c r="T342" s="44"/>
      <c r="U342" s="44"/>
      <c r="V342" s="44"/>
    </row>
    <row r="343" spans="1:22" ht="39.6" x14ac:dyDescent="0.3">
      <c r="A343" s="14" t="s">
        <v>1189</v>
      </c>
      <c r="B343" s="15" t="s">
        <v>1190</v>
      </c>
      <c r="C343" s="5" t="str">
        <f t="shared" ref="C343" si="272">HYPERLINK(IF(ISBLANK($D343),fb_search &amp; $A343, fb_profile&amp;$D343),"florabase")</f>
        <v>florabase</v>
      </c>
      <c r="D343" s="15">
        <v>7602</v>
      </c>
      <c r="E343" s="15"/>
      <c r="F343" s="80" t="s">
        <v>1616</v>
      </c>
      <c r="G343" s="26" t="s">
        <v>71</v>
      </c>
      <c r="H343" s="4" t="s">
        <v>509</v>
      </c>
      <c r="I343" s="4" t="s">
        <v>423</v>
      </c>
      <c r="J343" s="4" t="s">
        <v>57</v>
      </c>
      <c r="K343" s="4" t="s">
        <v>37</v>
      </c>
      <c r="L343" s="4" t="s">
        <v>672</v>
      </c>
      <c r="M343" s="4"/>
      <c r="N343" s="12">
        <f t="shared" si="240"/>
        <v>24</v>
      </c>
      <c r="O343" s="44"/>
      <c r="P343" s="44">
        <v>24</v>
      </c>
      <c r="Q343" s="44"/>
      <c r="R343" s="44"/>
      <c r="S343" s="44"/>
      <c r="T343" s="44"/>
      <c r="U343" s="44"/>
      <c r="V343" s="44"/>
    </row>
    <row r="344" spans="1:22" ht="52.8" x14ac:dyDescent="0.3">
      <c r="A344" s="14" t="s">
        <v>1191</v>
      </c>
      <c r="B344" s="15" t="s">
        <v>1192</v>
      </c>
      <c r="C344" s="5" t="str">
        <f t="shared" ref="C344" si="273">HYPERLINK(IF(ISBLANK($D344),fb_search &amp; $A344, fb_profile&amp;$D344),"florabase")</f>
        <v>florabase</v>
      </c>
      <c r="D344" s="15">
        <v>7606</v>
      </c>
      <c r="E344" s="15"/>
      <c r="F344" s="80" t="s">
        <v>1617</v>
      </c>
      <c r="G344" s="18" t="s">
        <v>41</v>
      </c>
      <c r="H344" s="4" t="s">
        <v>1193</v>
      </c>
      <c r="I344" s="4" t="s">
        <v>1194</v>
      </c>
      <c r="J344" s="4" t="s">
        <v>57</v>
      </c>
      <c r="K344" s="4" t="s">
        <v>617</v>
      </c>
      <c r="L344" s="4" t="s">
        <v>672</v>
      </c>
      <c r="M344" s="4"/>
      <c r="N344" s="12">
        <f t="shared" si="240"/>
        <v>17</v>
      </c>
      <c r="O344" s="44"/>
      <c r="P344" s="44">
        <v>17</v>
      </c>
      <c r="Q344" s="44"/>
      <c r="R344" s="44"/>
      <c r="S344" s="44"/>
      <c r="T344" s="44"/>
      <c r="U344" s="44"/>
      <c r="V344" s="44"/>
    </row>
    <row r="345" spans="1:22" ht="52.8" x14ac:dyDescent="0.3">
      <c r="A345" s="14" t="s">
        <v>1195</v>
      </c>
      <c r="B345" s="15" t="s">
        <v>1196</v>
      </c>
      <c r="C345" s="5" t="str">
        <f t="shared" ref="C345" si="274">HYPERLINK(IF(ISBLANK($D345),fb_search &amp; $A345, fb_profile&amp;$D345),"florabase")</f>
        <v>florabase</v>
      </c>
      <c r="D345" s="15">
        <v>50064</v>
      </c>
      <c r="E345" s="15"/>
      <c r="F345" s="80" t="s">
        <v>1618</v>
      </c>
      <c r="G345" s="26" t="s">
        <v>71</v>
      </c>
      <c r="H345" s="4" t="s">
        <v>1197</v>
      </c>
      <c r="I345" s="4" t="s">
        <v>1198</v>
      </c>
      <c r="J345" s="4" t="s">
        <v>79</v>
      </c>
      <c r="K345" s="4" t="s">
        <v>37</v>
      </c>
      <c r="L345" s="4" t="s">
        <v>1199</v>
      </c>
      <c r="M345" s="4" t="s">
        <v>407</v>
      </c>
      <c r="N345" s="12">
        <f t="shared" si="240"/>
        <v>60</v>
      </c>
      <c r="O345" s="44">
        <v>54</v>
      </c>
      <c r="P345" s="44">
        <v>6</v>
      </c>
      <c r="Q345" s="44"/>
      <c r="R345" s="44"/>
      <c r="S345" s="44"/>
      <c r="T345" s="44"/>
      <c r="U345" s="44"/>
      <c r="V345" s="44"/>
    </row>
    <row r="346" spans="1:22" ht="52.8" x14ac:dyDescent="0.3">
      <c r="A346" s="24" t="s">
        <v>1200</v>
      </c>
      <c r="B346" s="25" t="s">
        <v>20</v>
      </c>
      <c r="C346" s="5" t="str">
        <f t="shared" ref="C346" si="275">HYPERLINK(IF(ISBLANK($D346),fb_search &amp; $A346, fb_profile&amp;$D346),"florabase")</f>
        <v>florabase</v>
      </c>
      <c r="D346" s="15">
        <v>7627</v>
      </c>
      <c r="E346" s="15" t="s">
        <v>70</v>
      </c>
      <c r="F346" s="82" t="s">
        <v>1619</v>
      </c>
      <c r="G346" s="20" t="s">
        <v>49</v>
      </c>
      <c r="H346" s="4" t="s">
        <v>621</v>
      </c>
      <c r="I346" s="4" t="s">
        <v>621</v>
      </c>
      <c r="J346" s="4" t="s">
        <v>79</v>
      </c>
      <c r="K346" s="4" t="s">
        <v>1201</v>
      </c>
      <c r="L346" s="4" t="s">
        <v>672</v>
      </c>
      <c r="M346" s="4"/>
      <c r="N346" s="12">
        <f t="shared" si="240"/>
        <v>33</v>
      </c>
      <c r="O346" s="44"/>
      <c r="P346" s="44">
        <v>33</v>
      </c>
      <c r="Q346" s="44"/>
      <c r="R346" s="44"/>
      <c r="S346" s="44"/>
      <c r="T346" s="44"/>
      <c r="U346" s="44"/>
      <c r="V346" s="44"/>
    </row>
    <row r="347" spans="1:22" ht="52.8" x14ac:dyDescent="0.3">
      <c r="A347" s="14" t="s">
        <v>1202</v>
      </c>
      <c r="B347" s="15" t="s">
        <v>1203</v>
      </c>
      <c r="C347" s="5" t="str">
        <f t="shared" ref="C347" si="276">HYPERLINK(IF(ISBLANK($D347),fb_search &amp; $A347, fb_profile&amp;$D347),"florabase")</f>
        <v>florabase</v>
      </c>
      <c r="D347" s="15">
        <v>7637</v>
      </c>
      <c r="E347" s="15"/>
      <c r="F347" s="80" t="s">
        <v>1620</v>
      </c>
      <c r="G347" s="39" t="s">
        <v>41</v>
      </c>
      <c r="H347" s="4" t="s">
        <v>97</v>
      </c>
      <c r="I347" s="4" t="s">
        <v>97</v>
      </c>
      <c r="J347" s="4" t="s">
        <v>79</v>
      </c>
      <c r="K347" s="4" t="s">
        <v>37</v>
      </c>
      <c r="L347" s="4" t="s">
        <v>19</v>
      </c>
      <c r="M347" s="4"/>
      <c r="N347" s="12">
        <f t="shared" si="240"/>
        <v>46</v>
      </c>
      <c r="O347" s="44">
        <v>11</v>
      </c>
      <c r="P347" s="44">
        <v>35</v>
      </c>
      <c r="Q347" s="44"/>
      <c r="R347" s="44"/>
      <c r="S347" s="44"/>
      <c r="T347" s="44"/>
      <c r="U347" s="44"/>
      <c r="V347" s="44"/>
    </row>
    <row r="348" spans="1:22" ht="39.6" x14ac:dyDescent="0.3">
      <c r="A348" s="14" t="s">
        <v>1204</v>
      </c>
      <c r="B348" s="15" t="s">
        <v>1205</v>
      </c>
      <c r="C348" s="5" t="str">
        <f t="shared" ref="C348:C349" si="277">HYPERLINK(IF(ISBLANK($D348),fb_search &amp; $A348, fb_profile&amp;$D348),"florabase")</f>
        <v>florabase</v>
      </c>
      <c r="D348" s="15">
        <v>7646</v>
      </c>
      <c r="E348" s="15"/>
      <c r="F348" s="80" t="s">
        <v>1621</v>
      </c>
      <c r="G348" s="32" t="s">
        <v>71</v>
      </c>
      <c r="H348" s="4" t="s">
        <v>812</v>
      </c>
      <c r="I348" s="4" t="s">
        <v>985</v>
      </c>
      <c r="J348" s="4" t="s">
        <v>79</v>
      </c>
      <c r="K348" s="4" t="s">
        <v>37</v>
      </c>
      <c r="L348" s="4" t="s">
        <v>123</v>
      </c>
      <c r="M348" s="4"/>
      <c r="N348" s="12">
        <f t="shared" si="240"/>
        <v>64</v>
      </c>
      <c r="O348" s="44">
        <v>64</v>
      </c>
      <c r="P348" s="44"/>
      <c r="Q348" s="44"/>
      <c r="R348" s="44"/>
      <c r="S348" s="44"/>
      <c r="T348" s="44"/>
      <c r="U348" s="44"/>
      <c r="V348" s="44"/>
    </row>
    <row r="349" spans="1:22" ht="39.6" x14ac:dyDescent="0.3">
      <c r="A349" s="14" t="s">
        <v>1206</v>
      </c>
      <c r="B349" s="15" t="s">
        <v>20</v>
      </c>
      <c r="C349" s="5" t="str">
        <f t="shared" si="277"/>
        <v>florabase</v>
      </c>
      <c r="D349" s="15">
        <v>13152</v>
      </c>
      <c r="E349" s="15"/>
      <c r="F349" s="80" t="s">
        <v>1622</v>
      </c>
      <c r="G349" s="32" t="s">
        <v>71</v>
      </c>
      <c r="H349" s="4" t="s">
        <v>509</v>
      </c>
      <c r="I349" s="4" t="s">
        <v>280</v>
      </c>
      <c r="J349" s="4" t="s">
        <v>57</v>
      </c>
      <c r="K349" s="4" t="s">
        <v>37</v>
      </c>
      <c r="L349" s="4" t="s">
        <v>414</v>
      </c>
      <c r="M349" s="4"/>
      <c r="N349" s="12">
        <f t="shared" si="240"/>
        <v>6</v>
      </c>
      <c r="O349" s="44"/>
      <c r="P349" s="44">
        <v>6</v>
      </c>
      <c r="Q349" s="44"/>
      <c r="R349" s="44"/>
      <c r="S349" s="44"/>
      <c r="T349" s="44"/>
      <c r="U349" s="44"/>
      <c r="V349" s="44"/>
    </row>
    <row r="350" spans="1:22" ht="39.6" x14ac:dyDescent="0.3">
      <c r="A350" s="14" t="s">
        <v>1207</v>
      </c>
      <c r="B350" s="15" t="s">
        <v>20</v>
      </c>
      <c r="C350" s="5" t="str">
        <f t="shared" ref="C350" si="278">HYPERLINK(IF(ISBLANK($D350),fb_search &amp; $A350, fb_profile&amp;$D350),"florabase")</f>
        <v>florabase</v>
      </c>
      <c r="D350" s="15">
        <v>6034</v>
      </c>
      <c r="E350" s="15"/>
      <c r="F350" s="80" t="s">
        <v>1623</v>
      </c>
      <c r="G350" s="39" t="s">
        <v>41</v>
      </c>
      <c r="H350" s="4" t="s">
        <v>87</v>
      </c>
      <c r="I350" s="4" t="s">
        <v>245</v>
      </c>
      <c r="J350" s="4" t="s">
        <v>79</v>
      </c>
      <c r="K350" s="4" t="s">
        <v>37</v>
      </c>
      <c r="L350" s="4" t="s">
        <v>46</v>
      </c>
      <c r="M350" s="4"/>
      <c r="N350" s="12">
        <f t="shared" si="240"/>
        <v>11</v>
      </c>
      <c r="O350" s="44"/>
      <c r="P350" s="44">
        <v>11</v>
      </c>
      <c r="Q350" s="44"/>
      <c r="R350" s="44"/>
      <c r="S350" s="44"/>
      <c r="T350" s="44"/>
      <c r="U350" s="44"/>
      <c r="V350" s="44"/>
    </row>
    <row r="351" spans="1:22" ht="39.6" x14ac:dyDescent="0.3">
      <c r="A351" s="14" t="s">
        <v>1208</v>
      </c>
      <c r="B351" s="15" t="s">
        <v>20</v>
      </c>
      <c r="C351" s="5" t="str">
        <f t="shared" ref="C351" si="279">HYPERLINK(IF(ISBLANK($D351),fb_search &amp; $A351, fb_profile&amp;$D351),"florabase")</f>
        <v>florabase</v>
      </c>
      <c r="D351" s="15">
        <v>20382</v>
      </c>
      <c r="E351" s="15"/>
      <c r="F351" s="80" t="s">
        <v>1624</v>
      </c>
      <c r="G351" s="28" t="s">
        <v>49</v>
      </c>
      <c r="H351" s="4" t="s">
        <v>87</v>
      </c>
      <c r="I351" s="4" t="s">
        <v>118</v>
      </c>
      <c r="J351" s="4" t="s">
        <v>159</v>
      </c>
      <c r="K351" s="4" t="s">
        <v>103</v>
      </c>
      <c r="L351" s="4" t="s">
        <v>1209</v>
      </c>
      <c r="M351" s="4" t="s">
        <v>1210</v>
      </c>
      <c r="N351" s="12">
        <f t="shared" si="240"/>
        <v>9</v>
      </c>
      <c r="O351" s="44"/>
      <c r="P351" s="44">
        <v>9</v>
      </c>
      <c r="Q351" s="44"/>
      <c r="R351" s="44"/>
      <c r="S351" s="44"/>
      <c r="T351" s="44"/>
      <c r="U351" s="44"/>
      <c r="V351" s="44"/>
    </row>
    <row r="352" spans="1:22" ht="39.6" x14ac:dyDescent="0.3">
      <c r="A352" s="14" t="s">
        <v>1211</v>
      </c>
      <c r="B352" s="15" t="s">
        <v>20</v>
      </c>
      <c r="C352" s="5" t="str">
        <f t="shared" ref="C352" si="280">HYPERLINK(IF(ISBLANK($D352),fb_search &amp; $A352, fb_profile&amp;$D352),"florabase")</f>
        <v>florabase</v>
      </c>
      <c r="D352" s="15">
        <v>17645</v>
      </c>
      <c r="E352" s="15"/>
      <c r="F352" s="80" t="s">
        <v>1625</v>
      </c>
      <c r="G352" s="28" t="s">
        <v>49</v>
      </c>
      <c r="H352" s="4" t="s">
        <v>113</v>
      </c>
      <c r="I352" s="4" t="s">
        <v>113</v>
      </c>
      <c r="J352" s="4" t="s">
        <v>159</v>
      </c>
      <c r="K352" s="4" t="s">
        <v>45</v>
      </c>
      <c r="L352" s="4" t="s">
        <v>46</v>
      </c>
      <c r="M352" s="4" t="s">
        <v>20</v>
      </c>
      <c r="N352" s="12">
        <f t="shared" si="240"/>
        <v>7</v>
      </c>
      <c r="O352" s="44">
        <v>7</v>
      </c>
      <c r="P352" s="44"/>
      <c r="Q352" s="44"/>
      <c r="R352" s="44"/>
      <c r="S352" s="44"/>
      <c r="T352" s="44"/>
      <c r="U352" s="44"/>
      <c r="V352" s="44"/>
    </row>
    <row r="353" spans="1:22" ht="52.8" x14ac:dyDescent="0.3">
      <c r="A353" s="19" t="s">
        <v>1212</v>
      </c>
      <c r="B353" s="34" t="s">
        <v>20</v>
      </c>
      <c r="C353" s="5" t="str">
        <f t="shared" ref="C353" si="281">HYPERLINK(IF(ISBLANK($D353),fb_search &amp; $A353, fb_profile&amp;$D353),"florabase")</f>
        <v>florabase</v>
      </c>
      <c r="D353" s="15">
        <v>4206</v>
      </c>
      <c r="E353" s="15"/>
      <c r="F353" s="84" t="s">
        <v>1626</v>
      </c>
      <c r="G353" s="32" t="s">
        <v>71</v>
      </c>
      <c r="H353" s="4" t="s">
        <v>206</v>
      </c>
      <c r="I353" s="4" t="s">
        <v>106</v>
      </c>
      <c r="J353" s="4" t="s">
        <v>79</v>
      </c>
      <c r="K353" s="4" t="s">
        <v>51</v>
      </c>
      <c r="L353" s="4" t="s">
        <v>213</v>
      </c>
      <c r="M353" s="4" t="s">
        <v>951</v>
      </c>
      <c r="N353" s="12">
        <f t="shared" si="240"/>
        <v>34</v>
      </c>
      <c r="O353" s="44">
        <v>34</v>
      </c>
      <c r="P353" s="44"/>
      <c r="Q353" s="44"/>
      <c r="R353" s="44"/>
      <c r="S353" s="44"/>
      <c r="T353" s="44"/>
      <c r="U353" s="44"/>
      <c r="V353" s="44"/>
    </row>
    <row r="354" spans="1:22" ht="39.6" x14ac:dyDescent="0.3">
      <c r="A354" s="14" t="s">
        <v>1213</v>
      </c>
      <c r="B354" s="15" t="s">
        <v>1214</v>
      </c>
      <c r="C354" s="5" t="str">
        <f t="shared" ref="C354" si="282">HYPERLINK(IF(ISBLANK($D354),fb_search &amp; $A354, fb_profile&amp;$D354),"florabase")</f>
        <v>florabase</v>
      </c>
      <c r="D354" s="15">
        <v>2316</v>
      </c>
      <c r="E354" s="15"/>
      <c r="F354" s="80" t="s">
        <v>1627</v>
      </c>
      <c r="G354" s="39" t="s">
        <v>41</v>
      </c>
      <c r="H354" s="4" t="s">
        <v>1172</v>
      </c>
      <c r="I354" s="4" t="s">
        <v>96</v>
      </c>
      <c r="J354" s="4" t="s">
        <v>159</v>
      </c>
      <c r="K354" s="4" t="s">
        <v>1215</v>
      </c>
      <c r="L354" s="4" t="s">
        <v>46</v>
      </c>
      <c r="M354" s="4" t="s">
        <v>20</v>
      </c>
      <c r="N354" s="12">
        <f t="shared" si="240"/>
        <v>7</v>
      </c>
      <c r="O354" s="44"/>
      <c r="P354" s="44">
        <v>7</v>
      </c>
      <c r="Q354" s="44"/>
      <c r="R354" s="44"/>
      <c r="S354" s="44"/>
      <c r="T354" s="44"/>
      <c r="U354" s="44"/>
      <c r="V354" s="44"/>
    </row>
    <row r="355" spans="1:22" ht="52.8" x14ac:dyDescent="0.3">
      <c r="A355" s="21" t="s">
        <v>1216</v>
      </c>
      <c r="B355" s="22" t="s">
        <v>20</v>
      </c>
      <c r="C355" s="5" t="str">
        <f t="shared" ref="C355:C356" si="283">HYPERLINK(IF(ISBLANK($D355),fb_search &amp; $A355, fb_profile&amp;$D355),"florabase")</f>
        <v>florabase</v>
      </c>
      <c r="D355" s="15">
        <v>16749</v>
      </c>
      <c r="E355" s="15" t="s">
        <v>65</v>
      </c>
      <c r="F355" s="81" t="s">
        <v>1628</v>
      </c>
      <c r="G355" s="32" t="s">
        <v>71</v>
      </c>
      <c r="H355" s="4" t="s">
        <v>343</v>
      </c>
      <c r="I355" s="4" t="s">
        <v>143</v>
      </c>
      <c r="J355" s="4" t="s">
        <v>57</v>
      </c>
      <c r="K355" s="4" t="s">
        <v>51</v>
      </c>
      <c r="L355" s="4" t="s">
        <v>369</v>
      </c>
      <c r="M355" s="4"/>
      <c r="N355" s="12">
        <f t="shared" si="240"/>
        <v>2</v>
      </c>
      <c r="O355" s="44"/>
      <c r="P355" s="44"/>
      <c r="Q355" s="44"/>
      <c r="R355" s="44"/>
      <c r="S355" s="44"/>
      <c r="T355" s="44">
        <v>2</v>
      </c>
      <c r="U355" s="44"/>
      <c r="V355" s="44"/>
    </row>
    <row r="356" spans="1:22" ht="52.8" x14ac:dyDescent="0.3">
      <c r="A356" s="14" t="s">
        <v>1217</v>
      </c>
      <c r="B356" s="15" t="s">
        <v>20</v>
      </c>
      <c r="C356" s="5" t="str">
        <f t="shared" si="283"/>
        <v>florabase</v>
      </c>
      <c r="D356" s="15">
        <v>20135</v>
      </c>
      <c r="E356" s="15"/>
      <c r="F356" s="80" t="s">
        <v>1629</v>
      </c>
      <c r="G356" s="41" t="s">
        <v>14</v>
      </c>
      <c r="H356" s="4" t="s">
        <v>126</v>
      </c>
      <c r="I356" s="4" t="s">
        <v>101</v>
      </c>
      <c r="J356" s="4" t="s">
        <v>79</v>
      </c>
      <c r="K356" s="4" t="s">
        <v>617</v>
      </c>
      <c r="L356" s="4" t="s">
        <v>1218</v>
      </c>
      <c r="M356" s="4"/>
      <c r="N356" s="12">
        <f t="shared" si="240"/>
        <v>39</v>
      </c>
      <c r="O356" s="44">
        <v>39</v>
      </c>
      <c r="P356" s="44"/>
      <c r="Q356" s="44"/>
      <c r="R356" s="44"/>
      <c r="S356" s="44"/>
      <c r="T356" s="44"/>
      <c r="U356" s="44"/>
      <c r="V356" s="44"/>
    </row>
    <row r="357" spans="1:22" ht="52.8" x14ac:dyDescent="0.3">
      <c r="A357" s="14" t="s">
        <v>1219</v>
      </c>
      <c r="B357" s="15" t="s">
        <v>20</v>
      </c>
      <c r="C357" s="5" t="str">
        <f t="shared" ref="C357" si="284">HYPERLINK(IF(ISBLANK($D357),fb_search &amp; $A357, fb_profile&amp;$D357),"florabase")</f>
        <v>florabase</v>
      </c>
      <c r="D357" s="15">
        <v>20103</v>
      </c>
      <c r="E357" s="15"/>
      <c r="F357" s="80" t="s">
        <v>1630</v>
      </c>
      <c r="G357" s="39" t="s">
        <v>41</v>
      </c>
      <c r="H357" s="4" t="s">
        <v>43</v>
      </c>
      <c r="I357" s="4" t="s">
        <v>43</v>
      </c>
      <c r="J357" s="4" t="s">
        <v>44</v>
      </c>
      <c r="K357" s="4" t="s">
        <v>51</v>
      </c>
      <c r="L357" s="4" t="s">
        <v>395</v>
      </c>
      <c r="M357" s="4"/>
      <c r="N357" s="12">
        <f t="shared" si="240"/>
        <v>80</v>
      </c>
      <c r="O357" s="44">
        <v>80</v>
      </c>
      <c r="P357" s="44"/>
      <c r="Q357" s="44"/>
      <c r="R357" s="44"/>
      <c r="S357" s="44"/>
      <c r="T357" s="44"/>
      <c r="U357" s="44"/>
      <c r="V357" s="44"/>
    </row>
    <row r="358" spans="1:22" ht="39.6" x14ac:dyDescent="0.3">
      <c r="A358" s="14" t="s">
        <v>1220</v>
      </c>
      <c r="B358" s="15" t="s">
        <v>1221</v>
      </c>
      <c r="C358" s="5" t="str">
        <f t="shared" ref="C358" si="285">HYPERLINK(IF(ISBLANK($D358),fb_search &amp; $A358, fb_profile&amp;$D358),"florabase")</f>
        <v>florabase</v>
      </c>
      <c r="D358" s="15">
        <v>4256</v>
      </c>
      <c r="E358" s="15"/>
      <c r="F358" s="80" t="s">
        <v>1631</v>
      </c>
      <c r="G358" s="28" t="s">
        <v>49</v>
      </c>
      <c r="H358" s="4" t="s">
        <v>121</v>
      </c>
      <c r="I358" s="4" t="s">
        <v>43</v>
      </c>
      <c r="J358" s="4" t="s">
        <v>79</v>
      </c>
      <c r="K358" s="4" t="s">
        <v>822</v>
      </c>
      <c r="L358" s="4" t="s">
        <v>110</v>
      </c>
      <c r="M358" s="4" t="s">
        <v>299</v>
      </c>
      <c r="N358" s="12">
        <f t="shared" si="240"/>
        <v>46</v>
      </c>
      <c r="O358" s="44">
        <v>46</v>
      </c>
      <c r="P358" s="44"/>
      <c r="Q358" s="44"/>
      <c r="R358" s="44"/>
      <c r="S358" s="44"/>
      <c r="T358" s="44"/>
      <c r="U358" s="44"/>
      <c r="V358" s="44"/>
    </row>
    <row r="359" spans="1:22" ht="39.6" x14ac:dyDescent="0.3">
      <c r="A359" s="14" t="s">
        <v>1222</v>
      </c>
      <c r="B359" s="15" t="s">
        <v>20</v>
      </c>
      <c r="C359" s="5" t="str">
        <f t="shared" ref="C359" si="286">HYPERLINK(IF(ISBLANK($D359),fb_search &amp; $A359, fb_profile&amp;$D359),"florabase")</f>
        <v>florabase</v>
      </c>
      <c r="D359" s="15">
        <v>5077</v>
      </c>
      <c r="E359" s="15"/>
      <c r="F359" s="80" t="s">
        <v>1632</v>
      </c>
      <c r="G359" s="32" t="s">
        <v>71</v>
      </c>
      <c r="H359" s="4" t="s">
        <v>1223</v>
      </c>
      <c r="I359" s="4" t="s">
        <v>96</v>
      </c>
      <c r="J359" s="4" t="s">
        <v>79</v>
      </c>
      <c r="K359" s="4" t="s">
        <v>51</v>
      </c>
      <c r="L359" s="4" t="s">
        <v>157</v>
      </c>
      <c r="M359" s="4" t="s">
        <v>299</v>
      </c>
      <c r="N359" s="12">
        <f t="shared" si="240"/>
        <v>18</v>
      </c>
      <c r="O359" s="44">
        <v>18</v>
      </c>
      <c r="P359" s="44"/>
      <c r="Q359" s="44"/>
      <c r="R359" s="44"/>
      <c r="S359" s="44"/>
      <c r="T359" s="44"/>
      <c r="U359" s="44"/>
      <c r="V359" s="44"/>
    </row>
    <row r="360" spans="1:22" ht="39.6" x14ac:dyDescent="0.3">
      <c r="A360" s="14" t="s">
        <v>1224</v>
      </c>
      <c r="B360" s="15" t="s">
        <v>1225</v>
      </c>
      <c r="C360" s="5" t="str">
        <f t="shared" ref="C360:C361" si="287">HYPERLINK(IF(ISBLANK($D360),fb_search &amp; $A360, fb_profile&amp;$D360),"florabase")</f>
        <v>florabase</v>
      </c>
      <c r="D360" s="15">
        <v>5087</v>
      </c>
      <c r="E360" s="15"/>
      <c r="F360" s="80" t="s">
        <v>1633</v>
      </c>
      <c r="G360" s="39" t="s">
        <v>41</v>
      </c>
      <c r="H360" s="4" t="s">
        <v>621</v>
      </c>
      <c r="I360" s="4" t="s">
        <v>42</v>
      </c>
      <c r="J360" s="4" t="s">
        <v>79</v>
      </c>
      <c r="K360" s="4" t="s">
        <v>51</v>
      </c>
      <c r="L360" s="4" t="s">
        <v>157</v>
      </c>
      <c r="M360" s="4" t="s">
        <v>20</v>
      </c>
      <c r="N360" s="12">
        <f t="shared" si="240"/>
        <v>6</v>
      </c>
      <c r="O360" s="44">
        <v>6</v>
      </c>
      <c r="P360" s="44"/>
      <c r="Q360" s="44"/>
      <c r="R360" s="44"/>
      <c r="S360" s="44"/>
      <c r="T360" s="44"/>
      <c r="U360" s="44"/>
      <c r="V360" s="44"/>
    </row>
    <row r="361" spans="1:22" ht="39.6" x14ac:dyDescent="0.3">
      <c r="A361" s="14" t="s">
        <v>1226</v>
      </c>
      <c r="B361" s="15"/>
      <c r="C361" s="5" t="str">
        <f t="shared" si="287"/>
        <v>florabase</v>
      </c>
      <c r="D361" s="15">
        <v>5091</v>
      </c>
      <c r="E361" s="15"/>
      <c r="F361" s="80" t="s">
        <v>1634</v>
      </c>
      <c r="G361" s="28" t="s">
        <v>49</v>
      </c>
      <c r="H361" s="4" t="s">
        <v>121</v>
      </c>
      <c r="I361" s="4"/>
      <c r="J361" s="4" t="s">
        <v>79</v>
      </c>
      <c r="K361" s="4" t="s">
        <v>1227</v>
      </c>
      <c r="L361" s="4" t="s">
        <v>470</v>
      </c>
      <c r="M361" s="4"/>
      <c r="N361" s="12">
        <f t="shared" si="240"/>
        <v>5</v>
      </c>
      <c r="O361" s="44">
        <v>5</v>
      </c>
      <c r="P361" s="44"/>
      <c r="Q361" s="44"/>
      <c r="R361" s="44"/>
      <c r="S361" s="44"/>
      <c r="T361" s="44"/>
      <c r="U361" s="44"/>
      <c r="V361" s="44"/>
    </row>
    <row r="362" spans="1:22" ht="39.6" x14ac:dyDescent="0.3">
      <c r="A362" s="14" t="s">
        <v>1228</v>
      </c>
      <c r="B362" s="15" t="s">
        <v>20</v>
      </c>
      <c r="C362" s="5" t="str">
        <f t="shared" ref="C362:C366" si="288">HYPERLINK(IF(ISBLANK($D362),fb_search &amp; $A362, fb_profile&amp;$D362),"florabase")</f>
        <v>florabase</v>
      </c>
      <c r="D362" s="15">
        <v>5105</v>
      </c>
      <c r="E362" s="15"/>
      <c r="F362" s="80" t="s">
        <v>1635</v>
      </c>
      <c r="G362" s="39" t="s">
        <v>41</v>
      </c>
      <c r="H362" s="4" t="s">
        <v>353</v>
      </c>
      <c r="I362" s="4" t="s">
        <v>1016</v>
      </c>
      <c r="J362" s="4" t="s">
        <v>57</v>
      </c>
      <c r="K362" s="4" t="s">
        <v>1233</v>
      </c>
      <c r="L362" s="4" t="s">
        <v>213</v>
      </c>
      <c r="M362" s="4" t="s">
        <v>299</v>
      </c>
      <c r="N362" s="12">
        <f t="shared" si="240"/>
        <v>8</v>
      </c>
      <c r="O362" s="44">
        <v>8</v>
      </c>
      <c r="P362" s="44"/>
      <c r="Q362" s="44"/>
      <c r="R362" s="44"/>
      <c r="S362" s="44"/>
      <c r="T362" s="44"/>
      <c r="U362" s="44"/>
      <c r="V362" s="44"/>
    </row>
    <row r="363" spans="1:22" ht="52.8" x14ac:dyDescent="0.3">
      <c r="A363" s="24" t="s">
        <v>1229</v>
      </c>
      <c r="B363" s="25" t="s">
        <v>20</v>
      </c>
      <c r="C363" s="5" t="str">
        <f t="shared" si="288"/>
        <v>florabase</v>
      </c>
      <c r="D363" s="15">
        <v>17266</v>
      </c>
      <c r="E363" s="15" t="s">
        <v>70</v>
      </c>
      <c r="F363" s="82" t="s">
        <v>1636</v>
      </c>
      <c r="G363" s="32" t="s">
        <v>71</v>
      </c>
      <c r="H363" s="4" t="s">
        <v>1234</v>
      </c>
      <c r="I363" s="4" t="s">
        <v>1235</v>
      </c>
      <c r="J363" s="4" t="s">
        <v>79</v>
      </c>
      <c r="K363" s="4" t="s">
        <v>37</v>
      </c>
      <c r="L363" s="4" t="s">
        <v>67</v>
      </c>
      <c r="M363" s="4" t="s">
        <v>1110</v>
      </c>
      <c r="N363" s="12">
        <f t="shared" si="240"/>
        <v>55</v>
      </c>
      <c r="O363" s="44">
        <v>55</v>
      </c>
      <c r="P363" s="44"/>
      <c r="Q363" s="44"/>
      <c r="R363" s="44"/>
      <c r="S363" s="44"/>
      <c r="T363" s="44"/>
      <c r="U363" s="44"/>
      <c r="V363" s="44"/>
    </row>
    <row r="364" spans="1:22" ht="52.8" x14ac:dyDescent="0.3">
      <c r="A364" s="14" t="s">
        <v>1230</v>
      </c>
      <c r="B364" s="15" t="s">
        <v>20</v>
      </c>
      <c r="C364" s="5" t="str">
        <f t="shared" si="288"/>
        <v>florabase</v>
      </c>
      <c r="D364" s="15">
        <v>44710</v>
      </c>
      <c r="E364" s="15"/>
      <c r="F364" s="80" t="s">
        <v>1637</v>
      </c>
      <c r="G364" s="26" t="s">
        <v>71</v>
      </c>
      <c r="H364" s="4" t="s">
        <v>1152</v>
      </c>
      <c r="I364" s="4" t="s">
        <v>245</v>
      </c>
      <c r="J364" s="4" t="s">
        <v>44</v>
      </c>
      <c r="K364" s="4" t="s">
        <v>103</v>
      </c>
      <c r="L364" s="4" t="s">
        <v>110</v>
      </c>
      <c r="M364" s="4"/>
      <c r="N364" s="12">
        <f t="shared" si="240"/>
        <v>9</v>
      </c>
      <c r="O364" s="44">
        <v>9</v>
      </c>
      <c r="P364" s="44"/>
      <c r="Q364" s="44"/>
      <c r="R364" s="44"/>
      <c r="S364" s="44"/>
      <c r="T364" s="44"/>
      <c r="U364" s="44"/>
      <c r="V364" s="44"/>
    </row>
    <row r="365" spans="1:22" ht="39.6" x14ac:dyDescent="0.3">
      <c r="A365" s="14" t="s">
        <v>1231</v>
      </c>
      <c r="B365" s="15" t="s">
        <v>20</v>
      </c>
      <c r="C365" s="5" t="str">
        <f t="shared" si="288"/>
        <v>florabase</v>
      </c>
      <c r="D365" s="15">
        <v>6055</v>
      </c>
      <c r="E365" s="15"/>
      <c r="F365" s="80" t="s">
        <v>1638</v>
      </c>
      <c r="G365" s="39" t="s">
        <v>41</v>
      </c>
      <c r="H365" s="4" t="s">
        <v>96</v>
      </c>
      <c r="I365" s="4" t="s">
        <v>43</v>
      </c>
      <c r="J365" s="4" t="s">
        <v>79</v>
      </c>
      <c r="K365" s="4" t="s">
        <v>37</v>
      </c>
      <c r="L365" s="4" t="s">
        <v>90</v>
      </c>
      <c r="M365" s="4" t="s">
        <v>1157</v>
      </c>
      <c r="N365" s="12">
        <f t="shared" si="240"/>
        <v>60</v>
      </c>
      <c r="O365" s="44">
        <v>57</v>
      </c>
      <c r="P365" s="44">
        <v>3</v>
      </c>
      <c r="Q365" s="44"/>
      <c r="R365" s="44"/>
      <c r="S365" s="44"/>
      <c r="T365" s="44"/>
      <c r="U365" s="44"/>
      <c r="V365" s="44"/>
    </row>
    <row r="366" spans="1:22" ht="26.4" x14ac:dyDescent="0.3">
      <c r="A366" s="14" t="s">
        <v>1232</v>
      </c>
      <c r="B366" s="15" t="s">
        <v>20</v>
      </c>
      <c r="C366" s="5" t="str">
        <f t="shared" si="288"/>
        <v>florabase</v>
      </c>
      <c r="D366" s="15">
        <v>6057</v>
      </c>
      <c r="E366" s="15"/>
      <c r="F366" s="80" t="s">
        <v>1639</v>
      </c>
      <c r="G366" s="32" t="s">
        <v>71</v>
      </c>
      <c r="H366" s="4" t="s">
        <v>963</v>
      </c>
      <c r="I366" s="4" t="s">
        <v>96</v>
      </c>
      <c r="J366" s="4" t="s">
        <v>17</v>
      </c>
      <c r="K366" s="4" t="s">
        <v>51</v>
      </c>
      <c r="L366" s="4" t="s">
        <v>298</v>
      </c>
      <c r="M366" s="4" t="s">
        <v>38</v>
      </c>
      <c r="N366" s="12">
        <f t="shared" si="240"/>
        <v>115</v>
      </c>
      <c r="O366" s="44">
        <v>115</v>
      </c>
      <c r="P366" s="44"/>
      <c r="Q366" s="44"/>
      <c r="R366" s="44"/>
      <c r="S366" s="44"/>
      <c r="T366" s="44"/>
      <c r="U366" s="44"/>
      <c r="V366" s="44"/>
    </row>
    <row r="367" spans="1:22" ht="52.8" x14ac:dyDescent="0.3">
      <c r="A367" s="24" t="s">
        <v>1236</v>
      </c>
      <c r="B367" s="25" t="s">
        <v>20</v>
      </c>
      <c r="C367" s="5" t="str">
        <f t="shared" ref="C367:C372" si="289">HYPERLINK(IF(ISBLANK($D367),fb_search &amp; $A367, fb_profile&amp;$D367),"florabase")</f>
        <v>florabase</v>
      </c>
      <c r="D367" s="15">
        <v>44685</v>
      </c>
      <c r="E367" s="15" t="s">
        <v>70</v>
      </c>
      <c r="F367" s="82" t="s">
        <v>1640</v>
      </c>
      <c r="G367" s="32" t="s">
        <v>71</v>
      </c>
      <c r="H367" s="4" t="s">
        <v>568</v>
      </c>
      <c r="I367" s="4" t="s">
        <v>439</v>
      </c>
      <c r="J367" s="4" t="s">
        <v>79</v>
      </c>
      <c r="K367" s="4" t="s">
        <v>37</v>
      </c>
      <c r="L367" s="4" t="s">
        <v>90</v>
      </c>
      <c r="M367" s="4"/>
      <c r="N367" s="12">
        <f t="shared" ref="N367:N430" si="290">SUM(O367:V367)</f>
        <v>30</v>
      </c>
      <c r="O367" s="44">
        <v>30</v>
      </c>
      <c r="P367" s="44"/>
      <c r="Q367" s="44"/>
      <c r="R367" s="44"/>
      <c r="S367" s="44"/>
      <c r="T367" s="44"/>
      <c r="U367" s="44"/>
      <c r="V367" s="44"/>
    </row>
    <row r="368" spans="1:22" ht="39.6" x14ac:dyDescent="0.3">
      <c r="A368" s="58" t="s">
        <v>1237</v>
      </c>
      <c r="B368" s="25" t="s">
        <v>20</v>
      </c>
      <c r="C368" s="5" t="str">
        <f t="shared" si="289"/>
        <v>florabase</v>
      </c>
      <c r="D368" s="15">
        <v>44701</v>
      </c>
      <c r="E368" s="15" t="s">
        <v>219</v>
      </c>
      <c r="F368" s="82" t="s">
        <v>1641</v>
      </c>
      <c r="G368" s="42" t="s">
        <v>33</v>
      </c>
      <c r="H368" s="4" t="s">
        <v>296</v>
      </c>
      <c r="I368" s="4" t="s">
        <v>783</v>
      </c>
      <c r="J368" s="4" t="s">
        <v>17</v>
      </c>
      <c r="K368" s="4" t="s">
        <v>37</v>
      </c>
      <c r="L368" s="4" t="s">
        <v>1243</v>
      </c>
      <c r="M368" s="4"/>
      <c r="N368" s="12">
        <f t="shared" si="290"/>
        <v>44</v>
      </c>
      <c r="O368" s="44">
        <v>44</v>
      </c>
      <c r="P368" s="44"/>
      <c r="Q368" s="44"/>
      <c r="R368" s="44"/>
      <c r="S368" s="44"/>
      <c r="T368" s="44"/>
      <c r="U368" s="44"/>
      <c r="V368" s="44"/>
    </row>
    <row r="369" spans="1:22" ht="39.6" x14ac:dyDescent="0.3">
      <c r="A369" s="14" t="s">
        <v>1238</v>
      </c>
      <c r="B369" s="15" t="s">
        <v>1239</v>
      </c>
      <c r="C369" s="5" t="str">
        <f t="shared" si="289"/>
        <v>florabase</v>
      </c>
      <c r="D369" s="15">
        <v>6065</v>
      </c>
      <c r="E369" s="15"/>
      <c r="F369" s="80" t="s">
        <v>1642</v>
      </c>
      <c r="G369" s="39" t="s">
        <v>41</v>
      </c>
      <c r="H369" s="4" t="s">
        <v>97</v>
      </c>
      <c r="I369" s="4" t="s">
        <v>43</v>
      </c>
      <c r="J369" s="4" t="s">
        <v>17</v>
      </c>
      <c r="K369" s="4" t="s">
        <v>51</v>
      </c>
      <c r="L369" s="4" t="s">
        <v>1244</v>
      </c>
      <c r="M369" s="4" t="s">
        <v>605</v>
      </c>
      <c r="N369" s="12">
        <f t="shared" si="290"/>
        <v>24</v>
      </c>
      <c r="O369" s="44">
        <v>24</v>
      </c>
      <c r="P369" s="44"/>
      <c r="Q369" s="44"/>
      <c r="R369" s="44"/>
      <c r="S369" s="44"/>
      <c r="T369" s="44"/>
      <c r="U369" s="44"/>
      <c r="V369" s="44"/>
    </row>
    <row r="370" spans="1:22" ht="39.6" x14ac:dyDescent="0.3">
      <c r="A370" s="14" t="s">
        <v>1240</v>
      </c>
      <c r="B370" s="15"/>
      <c r="C370" s="5" t="str">
        <f t="shared" si="289"/>
        <v>florabase</v>
      </c>
      <c r="D370" s="15">
        <v>21848</v>
      </c>
      <c r="E370" s="15"/>
      <c r="F370" s="80" t="s">
        <v>1643</v>
      </c>
      <c r="G370" s="42" t="s">
        <v>33</v>
      </c>
      <c r="H370" s="4" t="s">
        <v>812</v>
      </c>
      <c r="I370" s="4" t="s">
        <v>943</v>
      </c>
      <c r="J370" s="4" t="s">
        <v>79</v>
      </c>
      <c r="K370" s="4" t="s">
        <v>37</v>
      </c>
      <c r="L370" s="4" t="s">
        <v>123</v>
      </c>
      <c r="M370" s="4"/>
      <c r="N370" s="12">
        <f t="shared" si="290"/>
        <v>85</v>
      </c>
      <c r="O370" s="44">
        <v>35</v>
      </c>
      <c r="P370" s="44">
        <v>50</v>
      </c>
      <c r="Q370" s="44"/>
      <c r="R370" s="44"/>
      <c r="S370" s="44"/>
      <c r="T370" s="44"/>
      <c r="U370" s="44"/>
      <c r="V370" s="44"/>
    </row>
    <row r="371" spans="1:22" ht="39.6" x14ac:dyDescent="0.3">
      <c r="A371" s="24" t="s">
        <v>1241</v>
      </c>
      <c r="B371" s="25" t="s">
        <v>20</v>
      </c>
      <c r="C371" s="5" t="str">
        <f t="shared" si="289"/>
        <v>florabase</v>
      </c>
      <c r="D371" s="15">
        <v>44704</v>
      </c>
      <c r="E371" s="15" t="s">
        <v>70</v>
      </c>
      <c r="F371" s="82" t="s">
        <v>1644</v>
      </c>
      <c r="G371" s="32" t="s">
        <v>71</v>
      </c>
      <c r="H371" s="4" t="s">
        <v>509</v>
      </c>
      <c r="I371" s="4" t="s">
        <v>438</v>
      </c>
      <c r="J371" s="4" t="s">
        <v>79</v>
      </c>
      <c r="K371" s="4" t="s">
        <v>37</v>
      </c>
      <c r="L371" s="4" t="s">
        <v>81</v>
      </c>
      <c r="M371" s="4" t="s">
        <v>38</v>
      </c>
      <c r="N371" s="12">
        <f t="shared" si="290"/>
        <v>108</v>
      </c>
      <c r="O371" s="44"/>
      <c r="P371" s="44">
        <v>108</v>
      </c>
      <c r="Q371" s="44"/>
      <c r="R371" s="44"/>
      <c r="S371" s="44"/>
      <c r="T371" s="44"/>
      <c r="U371" s="44"/>
      <c r="V371" s="44"/>
    </row>
    <row r="372" spans="1:22" ht="52.8" x14ac:dyDescent="0.3">
      <c r="A372" s="24" t="s">
        <v>1242</v>
      </c>
      <c r="B372" s="25" t="s">
        <v>20</v>
      </c>
      <c r="C372" s="5" t="str">
        <f t="shared" si="289"/>
        <v>florabase</v>
      </c>
      <c r="D372" s="15">
        <v>6066</v>
      </c>
      <c r="E372" s="15" t="s">
        <v>219</v>
      </c>
      <c r="F372" s="82" t="s">
        <v>1645</v>
      </c>
      <c r="G372" s="42" t="s">
        <v>33</v>
      </c>
      <c r="H372" s="4" t="s">
        <v>78</v>
      </c>
      <c r="I372" s="4" t="s">
        <v>96</v>
      </c>
      <c r="J372" s="4" t="s">
        <v>159</v>
      </c>
      <c r="K372" s="4" t="s">
        <v>51</v>
      </c>
      <c r="L372" s="4" t="s">
        <v>138</v>
      </c>
      <c r="M372" s="4" t="s">
        <v>38</v>
      </c>
      <c r="N372" s="12">
        <f t="shared" si="290"/>
        <v>44</v>
      </c>
      <c r="O372" s="44">
        <v>44</v>
      </c>
      <c r="P372" s="44"/>
      <c r="Q372" s="44"/>
      <c r="R372" s="44"/>
      <c r="S372" s="44"/>
      <c r="T372" s="44"/>
      <c r="U372" s="44"/>
      <c r="V372" s="44"/>
    </row>
    <row r="373" spans="1:22" ht="39.6" x14ac:dyDescent="0.3">
      <c r="A373" s="14" t="s">
        <v>1245</v>
      </c>
      <c r="B373" s="15" t="s">
        <v>20</v>
      </c>
      <c r="C373" s="5" t="str">
        <f t="shared" ref="C373" si="291">HYPERLINK(IF(ISBLANK($D373),fb_search &amp; $A373, fb_profile&amp;$D373),"florabase")</f>
        <v>florabase</v>
      </c>
      <c r="D373" s="15">
        <v>4842</v>
      </c>
      <c r="E373" s="15"/>
      <c r="F373" s="80" t="s">
        <v>1646</v>
      </c>
      <c r="G373" s="28" t="s">
        <v>49</v>
      </c>
      <c r="H373" s="4" t="s">
        <v>637</v>
      </c>
      <c r="I373" s="4" t="s">
        <v>43</v>
      </c>
      <c r="J373" s="4" t="s">
        <v>79</v>
      </c>
      <c r="K373" s="4" t="s">
        <v>103</v>
      </c>
      <c r="L373" s="4" t="s">
        <v>395</v>
      </c>
      <c r="M373" s="4"/>
      <c r="N373" s="12">
        <f t="shared" si="290"/>
        <v>2</v>
      </c>
      <c r="O373" s="44"/>
      <c r="P373" s="44">
        <v>2</v>
      </c>
      <c r="Q373" s="44"/>
      <c r="R373" s="44"/>
      <c r="S373" s="44"/>
      <c r="T373" s="44"/>
      <c r="U373" s="44"/>
      <c r="V373" s="44"/>
    </row>
    <row r="374" spans="1:22" ht="52.8" x14ac:dyDescent="0.3">
      <c r="A374" s="24" t="s">
        <v>1246</v>
      </c>
      <c r="B374" s="25" t="s">
        <v>20</v>
      </c>
      <c r="C374" s="5" t="str">
        <f t="shared" ref="C374:C375" si="292">HYPERLINK(IF(ISBLANK($D374),fb_search &amp; $A374, fb_profile&amp;$D374),"florabase")</f>
        <v>florabase</v>
      </c>
      <c r="D374" s="15">
        <v>14708</v>
      </c>
      <c r="E374" s="15" t="s">
        <v>70</v>
      </c>
      <c r="F374" s="82" t="s">
        <v>1647</v>
      </c>
      <c r="G374" s="32" t="s">
        <v>71</v>
      </c>
      <c r="H374" s="4" t="s">
        <v>343</v>
      </c>
      <c r="I374" s="4" t="s">
        <v>343</v>
      </c>
      <c r="J374" s="4" t="s">
        <v>159</v>
      </c>
      <c r="K374" s="4" t="s">
        <v>37</v>
      </c>
      <c r="L374" s="4" t="s">
        <v>201</v>
      </c>
      <c r="M374" s="4" t="s">
        <v>38</v>
      </c>
      <c r="N374" s="12">
        <f t="shared" si="290"/>
        <v>19</v>
      </c>
      <c r="O374" s="44">
        <v>19</v>
      </c>
      <c r="P374" s="44"/>
      <c r="Q374" s="44"/>
      <c r="R374" s="44"/>
      <c r="S374" s="44"/>
      <c r="T374" s="44"/>
      <c r="U374" s="44"/>
      <c r="V374" s="44"/>
    </row>
    <row r="375" spans="1:22" ht="39.6" x14ac:dyDescent="0.3">
      <c r="A375" s="14" t="s">
        <v>1247</v>
      </c>
      <c r="B375" s="15" t="s">
        <v>1248</v>
      </c>
      <c r="C375" s="5" t="str">
        <f t="shared" si="292"/>
        <v>florabase</v>
      </c>
      <c r="D375" s="15">
        <v>6072</v>
      </c>
      <c r="E375" s="15"/>
      <c r="F375" s="80" t="s">
        <v>1648</v>
      </c>
      <c r="G375" s="32" t="s">
        <v>71</v>
      </c>
      <c r="H375" s="4" t="s">
        <v>206</v>
      </c>
      <c r="I375" s="4" t="s">
        <v>96</v>
      </c>
      <c r="J375" s="4" t="s">
        <v>57</v>
      </c>
      <c r="K375" s="4" t="s">
        <v>554</v>
      </c>
      <c r="L375" s="4" t="s">
        <v>392</v>
      </c>
      <c r="M375" s="4" t="s">
        <v>38</v>
      </c>
      <c r="N375" s="12">
        <f t="shared" si="290"/>
        <v>7</v>
      </c>
      <c r="O375" s="44">
        <v>7</v>
      </c>
      <c r="P375" s="44"/>
      <c r="Q375" s="44"/>
      <c r="R375" s="44"/>
      <c r="S375" s="44"/>
      <c r="T375" s="44"/>
      <c r="U375" s="44"/>
      <c r="V375" s="44"/>
    </row>
    <row r="376" spans="1:22" ht="39.6" x14ac:dyDescent="0.3">
      <c r="A376" s="19" t="s">
        <v>1249</v>
      </c>
      <c r="B376" s="15" t="s">
        <v>639</v>
      </c>
      <c r="C376" s="5" t="str">
        <f t="shared" ref="C376:C377" si="293">HYPERLINK(IF(ISBLANK($D376),fb_search &amp; $A376, fb_profile&amp;$D376),"florabase")</f>
        <v>florabase</v>
      </c>
      <c r="D376" s="15">
        <v>14709</v>
      </c>
      <c r="E376" s="15"/>
      <c r="F376" s="84" t="s">
        <v>1649</v>
      </c>
      <c r="G376" s="54" t="s">
        <v>482</v>
      </c>
      <c r="H376" s="4" t="s">
        <v>911</v>
      </c>
      <c r="I376" s="4" t="s">
        <v>621</v>
      </c>
      <c r="J376" s="4" t="s">
        <v>17</v>
      </c>
      <c r="K376" s="4" t="s">
        <v>37</v>
      </c>
      <c r="L376" s="4" t="s">
        <v>1251</v>
      </c>
      <c r="M376" s="4" t="s">
        <v>20</v>
      </c>
      <c r="N376" s="12">
        <f t="shared" si="290"/>
        <v>1</v>
      </c>
      <c r="O376" s="44"/>
      <c r="P376" s="44"/>
      <c r="Q376" s="44"/>
      <c r="R376" s="44"/>
      <c r="S376" s="44"/>
      <c r="T376" s="44">
        <v>1</v>
      </c>
      <c r="U376" s="44"/>
      <c r="V376" s="44"/>
    </row>
    <row r="377" spans="1:22" ht="39.6" x14ac:dyDescent="0.3">
      <c r="A377" s="24" t="s">
        <v>1250</v>
      </c>
      <c r="B377" s="59" t="s">
        <v>639</v>
      </c>
      <c r="C377" s="5" t="str">
        <f t="shared" si="293"/>
        <v>florabase</v>
      </c>
      <c r="D377" s="15">
        <v>12403</v>
      </c>
      <c r="E377" s="15" t="s">
        <v>70</v>
      </c>
      <c r="F377" s="82" t="s">
        <v>1650</v>
      </c>
      <c r="G377" s="54" t="s">
        <v>482</v>
      </c>
      <c r="H377" s="4" t="s">
        <v>911</v>
      </c>
      <c r="I377" s="4" t="s">
        <v>97</v>
      </c>
      <c r="J377" s="4" t="s">
        <v>159</v>
      </c>
      <c r="K377" s="4" t="s">
        <v>37</v>
      </c>
      <c r="L377" s="4" t="s">
        <v>1251</v>
      </c>
      <c r="M377" s="4" t="s">
        <v>20</v>
      </c>
      <c r="N377" s="12">
        <f t="shared" si="290"/>
        <v>1</v>
      </c>
      <c r="O377" s="44"/>
      <c r="P377" s="44"/>
      <c r="Q377" s="44"/>
      <c r="R377" s="44"/>
      <c r="S377" s="44"/>
      <c r="T377" s="44">
        <v>1</v>
      </c>
      <c r="U377" s="44"/>
      <c r="V377" s="44"/>
    </row>
    <row r="378" spans="1:22" ht="39.6" x14ac:dyDescent="0.3">
      <c r="A378" s="14" t="s">
        <v>1252</v>
      </c>
      <c r="B378" s="15" t="s">
        <v>20</v>
      </c>
      <c r="C378" s="5" t="str">
        <f t="shared" ref="C378" si="294">HYPERLINK(IF(ISBLANK($D378),fb_search &amp; $A378, fb_profile&amp;$D378),"florabase")</f>
        <v>florabase</v>
      </c>
      <c r="D378" s="15">
        <v>12414</v>
      </c>
      <c r="E378" s="15"/>
      <c r="F378" s="80" t="s">
        <v>1651</v>
      </c>
      <c r="G378" s="39" t="s">
        <v>41</v>
      </c>
      <c r="H378" s="4" t="s">
        <v>354</v>
      </c>
      <c r="I378" s="4" t="s">
        <v>206</v>
      </c>
      <c r="J378" s="4" t="s">
        <v>57</v>
      </c>
      <c r="K378" s="4" t="s">
        <v>541</v>
      </c>
      <c r="L378" s="4" t="s">
        <v>1185</v>
      </c>
      <c r="M378" s="4" t="s">
        <v>20</v>
      </c>
      <c r="N378" s="12">
        <f t="shared" si="290"/>
        <v>26</v>
      </c>
      <c r="O378" s="44">
        <v>26</v>
      </c>
      <c r="P378" s="44"/>
      <c r="Q378" s="44"/>
      <c r="R378" s="44"/>
      <c r="S378" s="44"/>
      <c r="T378" s="44"/>
      <c r="U378" s="44"/>
      <c r="V378" s="44"/>
    </row>
    <row r="379" spans="1:22" ht="52.8" x14ac:dyDescent="0.3">
      <c r="A379" s="24" t="s">
        <v>1253</v>
      </c>
      <c r="B379" s="59" t="s">
        <v>639</v>
      </c>
      <c r="C379" s="5" t="str">
        <f t="shared" ref="C379" si="295">HYPERLINK(IF(ISBLANK($D379),fb_search &amp; $A379, fb_profile&amp;$D379),"florabase")</f>
        <v>florabase</v>
      </c>
      <c r="D379" s="15">
        <v>12417</v>
      </c>
      <c r="E379" s="15" t="s">
        <v>70</v>
      </c>
      <c r="F379" s="82" t="s">
        <v>1652</v>
      </c>
      <c r="G379" s="54" t="s">
        <v>482</v>
      </c>
      <c r="H379" s="4" t="s">
        <v>1254</v>
      </c>
      <c r="I379" s="4"/>
      <c r="J379" s="4" t="s">
        <v>57</v>
      </c>
      <c r="K379" s="4" t="s">
        <v>37</v>
      </c>
      <c r="L379" s="4" t="s">
        <v>201</v>
      </c>
      <c r="M379" s="4" t="s">
        <v>1255</v>
      </c>
      <c r="N379" s="12">
        <f t="shared" si="290"/>
        <v>10</v>
      </c>
      <c r="O379" s="44"/>
      <c r="P379" s="44"/>
      <c r="Q379" s="44"/>
      <c r="R379" s="44"/>
      <c r="S379" s="44"/>
      <c r="T379" s="44">
        <v>10</v>
      </c>
      <c r="U379" s="44"/>
      <c r="V379" s="44"/>
    </row>
    <row r="380" spans="1:22" ht="39.6" x14ac:dyDescent="0.3">
      <c r="A380" s="14" t="s">
        <v>1256</v>
      </c>
      <c r="B380" s="15" t="s">
        <v>1257</v>
      </c>
      <c r="C380" s="5" t="str">
        <f t="shared" ref="C380" si="296">HYPERLINK(IF(ISBLANK($D380),fb_search &amp; $A380, fb_profile&amp;$D380),"florabase")</f>
        <v>florabase</v>
      </c>
      <c r="D380" s="15">
        <v>6083</v>
      </c>
      <c r="E380" s="15"/>
      <c r="F380" s="80" t="s">
        <v>1653</v>
      </c>
      <c r="G380" s="54" t="s">
        <v>482</v>
      </c>
      <c r="H380" s="4" t="s">
        <v>911</v>
      </c>
      <c r="I380" s="4" t="s">
        <v>985</v>
      </c>
      <c r="J380" s="4" t="s">
        <v>57</v>
      </c>
      <c r="K380" s="4" t="s">
        <v>37</v>
      </c>
      <c r="L380" s="4" t="s">
        <v>123</v>
      </c>
      <c r="M380" s="4" t="s">
        <v>20</v>
      </c>
      <c r="N380" s="12">
        <f t="shared" si="290"/>
        <v>4</v>
      </c>
      <c r="O380" s="44"/>
      <c r="P380" s="44"/>
      <c r="Q380" s="44"/>
      <c r="R380" s="44"/>
      <c r="S380" s="44"/>
      <c r="T380" s="44">
        <v>4</v>
      </c>
      <c r="U380" s="44"/>
      <c r="V380" s="44"/>
    </row>
    <row r="381" spans="1:22" ht="39.6" x14ac:dyDescent="0.3">
      <c r="A381" s="24" t="s">
        <v>1258</v>
      </c>
      <c r="B381" s="25" t="s">
        <v>1259</v>
      </c>
      <c r="C381" s="5" t="str">
        <f t="shared" ref="C381" si="297">HYPERLINK(IF(ISBLANK($D381),fb_search &amp; $A381, fb_profile&amp;$D381),"florabase")</f>
        <v>florabase</v>
      </c>
      <c r="D381" s="15">
        <v>36802</v>
      </c>
      <c r="E381" s="15" t="s">
        <v>70</v>
      </c>
      <c r="F381" s="82" t="s">
        <v>1654</v>
      </c>
      <c r="G381" s="32" t="s">
        <v>71</v>
      </c>
      <c r="H381" s="4" t="s">
        <v>1152</v>
      </c>
      <c r="I381" s="4" t="s">
        <v>102</v>
      </c>
      <c r="J381" s="4" t="s">
        <v>159</v>
      </c>
      <c r="K381" s="4" t="s">
        <v>212</v>
      </c>
      <c r="L381" s="4" t="s">
        <v>123</v>
      </c>
      <c r="M381" s="4" t="s">
        <v>20</v>
      </c>
      <c r="N381" s="12">
        <f t="shared" si="290"/>
        <v>28</v>
      </c>
      <c r="O381" s="44">
        <v>28</v>
      </c>
      <c r="P381" s="44"/>
      <c r="Q381" s="44"/>
      <c r="R381" s="44"/>
      <c r="S381" s="44"/>
      <c r="T381" s="44"/>
      <c r="U381" s="44"/>
      <c r="V381" s="44"/>
    </row>
    <row r="382" spans="1:22" ht="52.8" x14ac:dyDescent="0.3">
      <c r="A382" s="24" t="s">
        <v>1260</v>
      </c>
      <c r="B382" s="59" t="s">
        <v>639</v>
      </c>
      <c r="C382" s="5" t="str">
        <f t="shared" ref="C382" si="298">HYPERLINK(IF(ISBLANK($D382),fb_search &amp; $A382, fb_profile&amp;$D382),"florabase")</f>
        <v>florabase</v>
      </c>
      <c r="D382" s="15">
        <v>14716</v>
      </c>
      <c r="E382" s="15" t="s">
        <v>70</v>
      </c>
      <c r="F382" s="96" t="s">
        <v>1655</v>
      </c>
      <c r="G382" s="54" t="s">
        <v>482</v>
      </c>
      <c r="H382" s="4" t="s">
        <v>459</v>
      </c>
      <c r="I382" s="4" t="s">
        <v>647</v>
      </c>
      <c r="J382" s="4" t="s">
        <v>17</v>
      </c>
      <c r="K382" s="4" t="s">
        <v>37</v>
      </c>
      <c r="L382" s="4" t="s">
        <v>241</v>
      </c>
      <c r="M382" s="4" t="s">
        <v>20</v>
      </c>
      <c r="N382" s="12">
        <v>2</v>
      </c>
      <c r="O382" s="44"/>
      <c r="P382" s="44"/>
      <c r="Q382" s="44"/>
      <c r="R382" s="44"/>
      <c r="S382" s="44"/>
      <c r="T382" s="44">
        <v>2</v>
      </c>
      <c r="U382" s="44"/>
      <c r="V382" s="44"/>
    </row>
    <row r="383" spans="1:22" ht="39.6" x14ac:dyDescent="0.3">
      <c r="A383" s="14" t="s">
        <v>1261</v>
      </c>
      <c r="B383" s="34" t="s">
        <v>639</v>
      </c>
      <c r="C383" s="5" t="str">
        <f t="shared" ref="C383" si="299">HYPERLINK(IF(ISBLANK($D383),fb_search &amp; $A383, fb_profile&amp;$D383),"florabase")</f>
        <v>florabase</v>
      </c>
      <c r="D383" s="15">
        <v>6102</v>
      </c>
      <c r="E383" s="15"/>
      <c r="F383" s="80" t="s">
        <v>1656</v>
      </c>
      <c r="G383" s="54" t="s">
        <v>482</v>
      </c>
      <c r="H383" s="4" t="s">
        <v>142</v>
      </c>
      <c r="I383" s="4" t="s">
        <v>129</v>
      </c>
      <c r="J383" s="4" t="s">
        <v>159</v>
      </c>
      <c r="K383" s="4" t="s">
        <v>1262</v>
      </c>
      <c r="L383" s="4" t="s">
        <v>392</v>
      </c>
      <c r="M383" s="4" t="s">
        <v>20</v>
      </c>
      <c r="N383" s="12">
        <v>2</v>
      </c>
      <c r="O383" s="44"/>
      <c r="P383" s="44"/>
      <c r="Q383" s="44"/>
      <c r="R383" s="44"/>
      <c r="S383" s="44"/>
      <c r="T383" s="44">
        <v>2</v>
      </c>
      <c r="U383" s="44"/>
      <c r="V383" s="44"/>
    </row>
    <row r="384" spans="1:22" ht="39.6" x14ac:dyDescent="0.3">
      <c r="A384" s="14" t="s">
        <v>1263</v>
      </c>
      <c r="B384" s="15" t="s">
        <v>20</v>
      </c>
      <c r="C384" s="5" t="str">
        <f t="shared" ref="C384" si="300">HYPERLINK(IF(ISBLANK($D384),fb_search &amp; $A384, fb_profile&amp;$D384),"florabase")</f>
        <v>florabase</v>
      </c>
      <c r="D384" s="15">
        <v>6107</v>
      </c>
      <c r="E384" s="15"/>
      <c r="F384" s="80" t="s">
        <v>1657</v>
      </c>
      <c r="G384" s="32" t="s">
        <v>71</v>
      </c>
      <c r="H384" s="4" t="s">
        <v>566</v>
      </c>
      <c r="I384" s="4" t="s">
        <v>96</v>
      </c>
      <c r="J384" s="4" t="s">
        <v>79</v>
      </c>
      <c r="K384" s="4" t="s">
        <v>37</v>
      </c>
      <c r="L384" s="4" t="s">
        <v>201</v>
      </c>
      <c r="M384" s="4" t="s">
        <v>407</v>
      </c>
      <c r="N384" s="12">
        <f t="shared" ref="N384:N389" si="301">SUM(O384:V384)</f>
        <v>20</v>
      </c>
      <c r="O384" s="44">
        <v>20</v>
      </c>
      <c r="P384" s="44"/>
      <c r="Q384" s="44"/>
      <c r="R384" s="44"/>
      <c r="S384" s="44"/>
      <c r="T384" s="44"/>
      <c r="U384" s="44"/>
      <c r="V384" s="44"/>
    </row>
    <row r="385" spans="1:22" ht="52.8" x14ac:dyDescent="0.3">
      <c r="A385" s="21" t="s">
        <v>1264</v>
      </c>
      <c r="B385" s="22" t="s">
        <v>1265</v>
      </c>
      <c r="C385" s="5" t="str">
        <f t="shared" ref="C385" si="302">HYPERLINK(IF(ISBLANK($D385),fb_search &amp; $A385, fb_profile&amp;$D385),"florabase")</f>
        <v>florabase</v>
      </c>
      <c r="D385" s="15">
        <v>12447</v>
      </c>
      <c r="E385" s="15" t="s">
        <v>65</v>
      </c>
      <c r="F385" s="81" t="s">
        <v>1658</v>
      </c>
      <c r="G385" s="32" t="s">
        <v>71</v>
      </c>
      <c r="H385" s="4" t="s">
        <v>211</v>
      </c>
      <c r="I385" s="4" t="s">
        <v>1266</v>
      </c>
      <c r="J385" s="4" t="s">
        <v>79</v>
      </c>
      <c r="K385" s="4" t="s">
        <v>37</v>
      </c>
      <c r="L385" s="4" t="s">
        <v>1267</v>
      </c>
      <c r="M385" s="4" t="s">
        <v>407</v>
      </c>
      <c r="N385" s="12">
        <f t="shared" si="301"/>
        <v>2</v>
      </c>
      <c r="O385" s="44">
        <v>2</v>
      </c>
      <c r="P385" s="44"/>
      <c r="Q385" s="44"/>
      <c r="R385" s="44"/>
      <c r="S385" s="44"/>
      <c r="T385" s="44"/>
      <c r="U385" s="44"/>
      <c r="V385" s="44"/>
    </row>
    <row r="386" spans="1:22" ht="52.8" x14ac:dyDescent="0.3">
      <c r="A386" s="14" t="s">
        <v>1268</v>
      </c>
      <c r="B386" s="15" t="s">
        <v>20</v>
      </c>
      <c r="C386" s="5" t="str">
        <f t="shared" ref="C386" si="303">HYPERLINK(IF(ISBLANK($D386),fb_search &amp; $A386, fb_profile&amp;$D386),"florabase")</f>
        <v>florabase</v>
      </c>
      <c r="D386" s="15">
        <v>12449</v>
      </c>
      <c r="E386" s="15"/>
      <c r="F386" s="80" t="s">
        <v>1659</v>
      </c>
      <c r="G386" s="32" t="s">
        <v>71</v>
      </c>
      <c r="H386" s="4" t="s">
        <v>566</v>
      </c>
      <c r="I386" s="4" t="s">
        <v>986</v>
      </c>
      <c r="J386" s="4" t="s">
        <v>79</v>
      </c>
      <c r="K386" s="4" t="s">
        <v>873</v>
      </c>
      <c r="L386" s="4" t="s">
        <v>224</v>
      </c>
      <c r="M386" s="4" t="s">
        <v>20</v>
      </c>
      <c r="N386" s="12">
        <f t="shared" si="301"/>
        <v>9</v>
      </c>
      <c r="O386" s="44">
        <v>9</v>
      </c>
      <c r="P386" s="44"/>
      <c r="Q386" s="44"/>
      <c r="R386" s="44"/>
      <c r="S386" s="44"/>
      <c r="T386" s="44"/>
      <c r="U386" s="44"/>
      <c r="V386" s="44"/>
    </row>
    <row r="387" spans="1:22" ht="39.6" x14ac:dyDescent="0.3">
      <c r="A387" s="14" t="s">
        <v>1269</v>
      </c>
      <c r="B387" s="15" t="s">
        <v>20</v>
      </c>
      <c r="C387" s="5" t="str">
        <f t="shared" ref="C387" si="304">HYPERLINK(IF(ISBLANK($D387),fb_search &amp; $A387, fb_profile&amp;$D387),"florabase")</f>
        <v>florabase</v>
      </c>
      <c r="D387" s="15">
        <v>12451</v>
      </c>
      <c r="E387" s="15"/>
      <c r="F387" s="80" t="s">
        <v>1660</v>
      </c>
      <c r="G387" s="26" t="s">
        <v>71</v>
      </c>
      <c r="H387" s="4" t="s">
        <v>568</v>
      </c>
      <c r="I387" s="4" t="s">
        <v>211</v>
      </c>
      <c r="J387" s="4" t="s">
        <v>79</v>
      </c>
      <c r="K387" s="4" t="s">
        <v>45</v>
      </c>
      <c r="L387" s="4" t="s">
        <v>213</v>
      </c>
      <c r="M387" s="4"/>
      <c r="N387" s="12">
        <f t="shared" si="301"/>
        <v>8</v>
      </c>
      <c r="O387" s="44">
        <v>8</v>
      </c>
      <c r="P387" s="44"/>
      <c r="Q387" s="44"/>
      <c r="R387" s="44"/>
      <c r="S387" s="44"/>
      <c r="T387" s="44"/>
      <c r="U387" s="44"/>
      <c r="V387" s="44"/>
    </row>
    <row r="388" spans="1:22" ht="39.6" x14ac:dyDescent="0.3">
      <c r="A388" s="14" t="s">
        <v>1270</v>
      </c>
      <c r="B388" s="15" t="s">
        <v>1271</v>
      </c>
      <c r="C388" s="5" t="str">
        <f t="shared" ref="C388" si="305">HYPERLINK(IF(ISBLANK($D388),fb_search &amp; $A388, fb_profile&amp;$D388),"florabase")</f>
        <v>florabase</v>
      </c>
      <c r="D388" s="15">
        <v>15618</v>
      </c>
      <c r="E388" s="15"/>
      <c r="F388" s="80" t="s">
        <v>1661</v>
      </c>
      <c r="G388" s="32" t="s">
        <v>71</v>
      </c>
      <c r="H388" s="4" t="s">
        <v>118</v>
      </c>
      <c r="I388" s="4" t="s">
        <v>986</v>
      </c>
      <c r="J388" s="4" t="s">
        <v>159</v>
      </c>
      <c r="K388" s="4" t="s">
        <v>37</v>
      </c>
      <c r="L388" s="4" t="s">
        <v>440</v>
      </c>
      <c r="M388" s="4" t="s">
        <v>20</v>
      </c>
      <c r="N388" s="12">
        <f t="shared" si="301"/>
        <v>7</v>
      </c>
      <c r="O388" s="44">
        <v>7</v>
      </c>
      <c r="P388" s="44"/>
      <c r="Q388" s="44"/>
      <c r="R388" s="44"/>
      <c r="S388" s="44"/>
      <c r="T388" s="44"/>
      <c r="U388" s="44"/>
      <c r="V388" s="44"/>
    </row>
    <row r="389" spans="1:22" ht="39.6" x14ac:dyDescent="0.3">
      <c r="A389" s="21" t="s">
        <v>1272</v>
      </c>
      <c r="B389" s="22" t="s">
        <v>1273</v>
      </c>
      <c r="C389" s="5" t="str">
        <f t="shared" ref="C389" si="306">HYPERLINK(IF(ISBLANK($D389),fb_search &amp; $A389, fb_profile&amp;$D389),"florabase")</f>
        <v>florabase</v>
      </c>
      <c r="D389" s="15">
        <v>49023</v>
      </c>
      <c r="E389" s="15" t="s">
        <v>65</v>
      </c>
      <c r="F389" s="81" t="s">
        <v>1662</v>
      </c>
      <c r="G389" s="32" t="s">
        <v>71</v>
      </c>
      <c r="H389" s="4" t="s">
        <v>296</v>
      </c>
      <c r="I389" s="4" t="s">
        <v>143</v>
      </c>
      <c r="J389" s="4" t="s">
        <v>79</v>
      </c>
      <c r="K389" s="4" t="s">
        <v>1274</v>
      </c>
      <c r="L389" s="4" t="s">
        <v>650</v>
      </c>
      <c r="M389" s="4" t="s">
        <v>407</v>
      </c>
      <c r="N389" s="12">
        <f t="shared" si="301"/>
        <v>11</v>
      </c>
      <c r="O389" s="44">
        <v>11</v>
      </c>
      <c r="P389" s="44"/>
      <c r="Q389" s="44"/>
      <c r="R389" s="44"/>
      <c r="S389" s="44"/>
      <c r="T389" s="44"/>
      <c r="U389" s="44"/>
      <c r="V389" s="44"/>
    </row>
    <row r="390" spans="1:22" ht="52.8" x14ac:dyDescent="0.3">
      <c r="A390" s="24" t="s">
        <v>1275</v>
      </c>
      <c r="B390" s="59" t="s">
        <v>639</v>
      </c>
      <c r="C390" s="5" t="str">
        <f t="shared" ref="C390" si="307">HYPERLINK(IF(ISBLANK($D390),fb_search &amp; $A390, fb_profile&amp;$D390),"florabase")</f>
        <v>florabase</v>
      </c>
      <c r="D390" s="76">
        <v>12468</v>
      </c>
      <c r="E390" s="15" t="s">
        <v>70</v>
      </c>
      <c r="F390" s="97" t="s">
        <v>1663</v>
      </c>
      <c r="G390" s="54" t="s">
        <v>482</v>
      </c>
      <c r="H390" s="77" t="s">
        <v>35</v>
      </c>
      <c r="I390" s="77" t="s">
        <v>96</v>
      </c>
      <c r="J390" s="77" t="s">
        <v>79</v>
      </c>
      <c r="K390" s="4" t="s">
        <v>541</v>
      </c>
      <c r="L390" s="77" t="s">
        <v>1276</v>
      </c>
      <c r="M390" s="77" t="s">
        <v>20</v>
      </c>
      <c r="N390" s="12">
        <v>2</v>
      </c>
      <c r="O390" s="44"/>
      <c r="P390" s="44"/>
      <c r="Q390" s="44"/>
      <c r="R390" s="44"/>
      <c r="S390" s="44"/>
      <c r="T390" s="44">
        <v>2</v>
      </c>
      <c r="U390" s="44"/>
      <c r="V390" s="44"/>
    </row>
    <row r="391" spans="1:22" ht="52.8" x14ac:dyDescent="0.3">
      <c r="A391" s="14" t="s">
        <v>1277</v>
      </c>
      <c r="B391" s="15"/>
      <c r="C391" s="5" t="str">
        <f t="shared" ref="C391" si="308">HYPERLINK(IF(ISBLANK($D391),fb_search &amp; $A391, fb_profile&amp;$D391),"florabase")</f>
        <v>florabase</v>
      </c>
      <c r="D391" s="15">
        <v>12072</v>
      </c>
      <c r="E391" s="15"/>
      <c r="F391" s="87" t="s">
        <v>1664</v>
      </c>
      <c r="G391" s="63" t="s">
        <v>811</v>
      </c>
      <c r="H391" s="4" t="s">
        <v>1278</v>
      </c>
      <c r="I391" s="4"/>
      <c r="J391" s="60" t="s">
        <v>79</v>
      </c>
      <c r="K391" s="60" t="s">
        <v>45</v>
      </c>
      <c r="L391" s="60" t="s">
        <v>81</v>
      </c>
      <c r="M391" s="60" t="s">
        <v>370</v>
      </c>
      <c r="N391" s="12">
        <f>SUM(O391:V391)</f>
        <v>45</v>
      </c>
      <c r="O391" s="44">
        <v>45</v>
      </c>
      <c r="P391" s="44"/>
      <c r="Q391" s="44"/>
      <c r="R391" s="44"/>
      <c r="S391" s="44"/>
      <c r="T391" s="44"/>
      <c r="U391" s="44"/>
      <c r="V391" s="44"/>
    </row>
  </sheetData>
  <autoFilter ref="A1:V1" xr:uid="{08FC813C-54CE-403D-BC57-6DAE923DF1BA}"/>
  <conditionalFormatting sqref="A1:B254 A256:B391 A255">
    <cfRule type="containsText" dxfId="7" priority="3" operator="containsText" text="Conservation status: Threatened">
      <formula>NOT(ISERROR(SEARCH("Conservation status: Threatened",A1)))</formula>
    </cfRule>
    <cfRule type="containsText" dxfId="6" priority="4" operator="containsText" text="Conservation status: Priority">
      <formula>NOT(ISERROR(SEARCH("Conservation status: Priority",A1)))</formula>
    </cfRule>
  </conditionalFormatting>
  <conditionalFormatting sqref="F1:F225">
    <cfRule type="containsText" dxfId="5" priority="7" operator="containsText" text="Conservation status: Threatened">
      <formula>NOT(ISERROR(SEARCH("Conservation status: Threatened",F1)))</formula>
    </cfRule>
    <cfRule type="containsText" dxfId="4" priority="8" operator="containsText" text="Conservation status: Priority">
      <formula>NOT(ISERROR(SEARCH("Conservation status: Priority",F1)))</formula>
    </cfRule>
  </conditionalFormatting>
  <conditionalFormatting sqref="F227:F391">
    <cfRule type="containsText" dxfId="3" priority="15" operator="containsText" text="Conservation status: Threatened">
      <formula>NOT(ISERROR(SEARCH("Conservation status: Threatened",F227)))</formula>
    </cfRule>
    <cfRule type="containsText" dxfId="2" priority="16" operator="containsText" text="Conservation status: Priority">
      <formula>NOT(ISERROR(SEARCH("Conservation status: Priority",F227)))</formula>
    </cfRule>
  </conditionalFormatting>
  <conditionalFormatting sqref="B255">
    <cfRule type="containsText" dxfId="1" priority="1" operator="containsText" text="Conservation status: Threatened">
      <formula>NOT(ISERROR(SEARCH("Conservation status: Threatened",B255)))</formula>
    </cfRule>
    <cfRule type="containsText" dxfId="0" priority="2" operator="containsText" text="Conservation status: Priority">
      <formula>NOT(ISERROR(SEARCH("Conservation status: Priority",B255)))</formula>
    </cfRule>
  </conditionalFormatting>
  <pageMargins left="0.70866141732283472" right="0.70866141732283472" top="0.74803149606299213" bottom="0.74803149606299213" header="0.31496062992125984" footer="0.31496062992125984"/>
  <pageSetup paperSize="9" scale="50" fitToHeight="0" orientation="landscape"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Kerry Staines</dc:creator>
  <cp:lastModifiedBy>Kerry Staines</cp:lastModifiedBy>
  <cp:lastPrinted>2026-05-15T03:34:39Z</cp:lastPrinted>
  <dcterms:created xsi:type="dcterms:W3CDTF">2026-05-14T08:34:21Z</dcterms:created>
  <dcterms:modified xsi:type="dcterms:W3CDTF">2026-05-15T03:36:22Z</dcterms:modified>
</cp:coreProperties>
</file>